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1" l="1"/>
  <c r="O54" i="1"/>
  <c r="N54" i="1"/>
  <c r="M54" i="1"/>
  <c r="G54" i="1"/>
  <c r="C54" i="1"/>
  <c r="Q53" i="1"/>
  <c r="O53" i="1"/>
  <c r="N53" i="1"/>
  <c r="M53" i="1"/>
  <c r="G53" i="1"/>
  <c r="Q52" i="1"/>
  <c r="O52" i="1"/>
  <c r="N52" i="1"/>
  <c r="M52" i="1"/>
  <c r="G52" i="1"/>
  <c r="O51" i="1"/>
  <c r="N51" i="1"/>
  <c r="M51" i="1"/>
  <c r="G51" i="1"/>
  <c r="O50" i="1"/>
  <c r="N50" i="1"/>
  <c r="M50" i="1"/>
  <c r="G50" i="1"/>
  <c r="O49" i="1"/>
  <c r="N49" i="1"/>
  <c r="M49" i="1"/>
  <c r="G49" i="1"/>
  <c r="Q48" i="1"/>
  <c r="O48" i="1"/>
  <c r="N48" i="1"/>
  <c r="M48" i="1"/>
  <c r="G48" i="1"/>
  <c r="O47" i="1"/>
  <c r="N47" i="1"/>
  <c r="M47" i="1"/>
  <c r="G47" i="1"/>
  <c r="O46" i="1"/>
  <c r="N46" i="1"/>
  <c r="M46" i="1"/>
  <c r="G46" i="1"/>
  <c r="O45" i="1"/>
  <c r="N45" i="1"/>
  <c r="M45" i="1"/>
  <c r="G45" i="1"/>
  <c r="Q44" i="1"/>
  <c r="O44" i="1"/>
  <c r="N44" i="1"/>
  <c r="M44" i="1"/>
  <c r="G44" i="1"/>
  <c r="O43" i="1"/>
  <c r="N43" i="1"/>
  <c r="M43" i="1"/>
  <c r="G43" i="1"/>
  <c r="O42" i="1"/>
  <c r="N42" i="1"/>
  <c r="M42" i="1"/>
  <c r="G42" i="1"/>
  <c r="O41" i="1"/>
  <c r="N41" i="1"/>
  <c r="M41" i="1"/>
  <c r="G41" i="1"/>
  <c r="Q40" i="1"/>
  <c r="O40" i="1"/>
  <c r="N40" i="1"/>
  <c r="M40" i="1"/>
  <c r="G40" i="1"/>
  <c r="Q39" i="1"/>
  <c r="O39" i="1"/>
  <c r="N39" i="1"/>
  <c r="M39" i="1"/>
  <c r="G39" i="1"/>
  <c r="O38" i="1"/>
  <c r="N38" i="1"/>
  <c r="M38" i="1"/>
  <c r="G38" i="1"/>
  <c r="Q37" i="1"/>
  <c r="O37" i="1"/>
  <c r="N37" i="1"/>
  <c r="M37" i="1"/>
  <c r="G37" i="1"/>
  <c r="O36" i="1"/>
  <c r="N36" i="1"/>
  <c r="M36" i="1"/>
  <c r="G36" i="1"/>
  <c r="Q35" i="1"/>
  <c r="O35" i="1"/>
  <c r="N35" i="1"/>
  <c r="M35" i="1"/>
  <c r="G35" i="1"/>
  <c r="Q34" i="1"/>
  <c r="O34" i="1"/>
  <c r="N34" i="1"/>
  <c r="M34" i="1"/>
  <c r="G34" i="1"/>
  <c r="O33" i="1"/>
  <c r="N33" i="1"/>
  <c r="M33" i="1"/>
  <c r="G33" i="1"/>
  <c r="Q32" i="1"/>
  <c r="O32" i="1"/>
  <c r="N32" i="1"/>
  <c r="M32" i="1"/>
  <c r="G32" i="1"/>
  <c r="O31" i="1"/>
  <c r="N31" i="1"/>
  <c r="M31" i="1"/>
  <c r="G31" i="1"/>
  <c r="O30" i="1"/>
  <c r="N30" i="1"/>
  <c r="M30" i="1"/>
  <c r="G30" i="1"/>
  <c r="O29" i="1"/>
  <c r="N29" i="1"/>
  <c r="M29" i="1"/>
  <c r="G29" i="1"/>
  <c r="Q28" i="1"/>
  <c r="O28" i="1"/>
  <c r="N28" i="1"/>
  <c r="M28" i="1"/>
  <c r="G28" i="1"/>
  <c r="O27" i="1"/>
  <c r="N27" i="1"/>
  <c r="M27" i="1"/>
  <c r="G27" i="1"/>
  <c r="O26" i="1"/>
  <c r="N26" i="1"/>
  <c r="M26" i="1"/>
  <c r="G26" i="1"/>
  <c r="O25" i="1"/>
  <c r="N25" i="1"/>
  <c r="M25" i="1"/>
  <c r="G25" i="1"/>
  <c r="O24" i="1"/>
  <c r="N24" i="1"/>
  <c r="M24" i="1"/>
  <c r="G24" i="1"/>
  <c r="O23" i="1"/>
  <c r="N23" i="1"/>
  <c r="M23" i="1"/>
  <c r="G23" i="1"/>
  <c r="Q22" i="1"/>
  <c r="O22" i="1"/>
  <c r="N22" i="1"/>
  <c r="M22" i="1"/>
  <c r="G22" i="1"/>
  <c r="O21" i="1"/>
  <c r="N21" i="1"/>
  <c r="M21" i="1"/>
  <c r="G21" i="1"/>
  <c r="O20" i="1"/>
  <c r="N20" i="1"/>
  <c r="M20" i="1"/>
  <c r="G20" i="1"/>
  <c r="O19" i="1"/>
  <c r="N19" i="1"/>
  <c r="M19" i="1"/>
  <c r="G19" i="1"/>
  <c r="O18" i="1"/>
  <c r="N18" i="1"/>
  <c r="M18" i="1"/>
  <c r="G18" i="1"/>
  <c r="O17" i="1"/>
  <c r="N17" i="1"/>
  <c r="M17" i="1"/>
  <c r="G17" i="1"/>
  <c r="O16" i="1"/>
  <c r="N16" i="1"/>
  <c r="M16" i="1"/>
  <c r="G16" i="1"/>
  <c r="O15" i="1"/>
  <c r="N15" i="1"/>
  <c r="M15" i="1"/>
  <c r="G15" i="1"/>
  <c r="O14" i="1"/>
  <c r="N14" i="1"/>
  <c r="M14" i="1"/>
  <c r="O13" i="1"/>
  <c r="N13" i="1"/>
  <c r="M13" i="1"/>
  <c r="G13" i="1"/>
  <c r="Q12" i="1"/>
  <c r="O12" i="1"/>
  <c r="N12" i="1"/>
  <c r="M12" i="1"/>
  <c r="G12" i="1"/>
  <c r="O11" i="1"/>
  <c r="N11" i="1"/>
  <c r="M11" i="1"/>
  <c r="G11" i="1"/>
  <c r="O10" i="1"/>
  <c r="N10" i="1"/>
  <c r="M10" i="1"/>
  <c r="O9" i="1"/>
  <c r="N9" i="1"/>
  <c r="M9" i="1"/>
  <c r="G9" i="1"/>
  <c r="Q8" i="1"/>
  <c r="O8" i="1"/>
  <c r="N8" i="1"/>
  <c r="M8" i="1"/>
  <c r="G8" i="1"/>
  <c r="O7" i="1"/>
  <c r="N7" i="1"/>
  <c r="M7" i="1"/>
  <c r="G7" i="1"/>
  <c r="O6" i="1"/>
  <c r="N6" i="1"/>
  <c r="M6" i="1"/>
  <c r="O5" i="1"/>
  <c r="N5" i="1"/>
  <c r="M5" i="1"/>
  <c r="G5" i="1"/>
  <c r="Q4" i="1"/>
  <c r="O4" i="1"/>
  <c r="N4" i="1"/>
  <c r="M4" i="1"/>
  <c r="G4" i="1"/>
</calcChain>
</file>

<file path=xl/sharedStrings.xml><?xml version="1.0" encoding="utf-8"?>
<sst xmlns="http://schemas.openxmlformats.org/spreadsheetml/2006/main" count="218" uniqueCount="59">
  <si>
    <t>China</t>
  </si>
  <si>
    <t>Box</t>
  </si>
  <si>
    <t>Style#</t>
  </si>
  <si>
    <t>color</t>
  </si>
  <si>
    <t>PC/Per
Box</t>
  </si>
  <si>
    <t>Total 
QTY</t>
  </si>
  <si>
    <r>
      <rPr>
        <sz val="14"/>
        <color indexed="8"/>
        <rFont val="等线 Light"/>
        <charset val="134"/>
      </rPr>
      <t>净重</t>
    </r>
    <r>
      <rPr>
        <sz val="14"/>
        <color indexed="8"/>
        <rFont val="Arial"/>
        <family val="2"/>
      </rPr>
      <t>/KG</t>
    </r>
  </si>
  <si>
    <r>
      <rPr>
        <sz val="14"/>
        <color indexed="8"/>
        <rFont val="等线 Light"/>
        <charset val="134"/>
      </rPr>
      <t>毛重</t>
    </r>
    <r>
      <rPr>
        <sz val="14"/>
        <color indexed="8"/>
        <rFont val="Arial"/>
        <family val="2"/>
      </rPr>
      <t>/KG</t>
    </r>
  </si>
  <si>
    <r>
      <rPr>
        <sz val="14"/>
        <color indexed="8"/>
        <rFont val="等线 Light"/>
        <charset val="134"/>
      </rPr>
      <t>长</t>
    </r>
  </si>
  <si>
    <r>
      <rPr>
        <sz val="14"/>
        <color indexed="8"/>
        <rFont val="等线 Light"/>
        <charset val="134"/>
      </rPr>
      <t>宽</t>
    </r>
  </si>
  <si>
    <r>
      <rPr>
        <sz val="14"/>
        <color indexed="8"/>
        <rFont val="等线 Light"/>
        <charset val="134"/>
      </rPr>
      <t>高</t>
    </r>
  </si>
  <si>
    <r>
      <rPr>
        <sz val="14"/>
        <color indexed="8"/>
        <rFont val="等线 Light"/>
        <charset val="134"/>
      </rPr>
      <t>立方</t>
    </r>
  </si>
  <si>
    <r>
      <rPr>
        <sz val="14"/>
        <color indexed="8"/>
        <rFont val="等线 Light"/>
        <charset val="134"/>
      </rPr>
      <t>总净重</t>
    </r>
    <r>
      <rPr>
        <sz val="14"/>
        <color indexed="8"/>
        <rFont val="Arial"/>
        <family val="2"/>
      </rPr>
      <t>/KG</t>
    </r>
  </si>
  <si>
    <r>
      <rPr>
        <sz val="14"/>
        <color indexed="8"/>
        <rFont val="等线 Light"/>
        <charset val="134"/>
      </rPr>
      <t>总毛重</t>
    </r>
    <r>
      <rPr>
        <sz val="14"/>
        <color indexed="8"/>
        <rFont val="Arial"/>
        <family val="2"/>
      </rPr>
      <t>/KG</t>
    </r>
  </si>
  <si>
    <t>Picture</t>
  </si>
  <si>
    <t>Total Boxes</t>
  </si>
  <si>
    <t>tag</t>
  </si>
  <si>
    <t>LMD002</t>
  </si>
  <si>
    <t>2410048-49 CAMEL</t>
  </si>
  <si>
    <r>
      <rPr>
        <sz val="14"/>
        <color theme="1"/>
        <rFont val="Arial"/>
        <family val="2"/>
      </rPr>
      <t xml:space="preserve">CAMEL </t>
    </r>
    <r>
      <rPr>
        <sz val="14"/>
        <color theme="1"/>
        <rFont val="宋体"/>
        <charset val="134"/>
      </rPr>
      <t>驼色</t>
    </r>
  </si>
  <si>
    <r>
      <rPr>
        <sz val="14"/>
        <color theme="1"/>
        <rFont val="Microsoft YaHei"/>
        <family val="2"/>
      </rPr>
      <t>L</t>
    </r>
    <r>
      <rPr>
        <sz val="14"/>
        <color theme="1"/>
        <rFont val="Arial"/>
        <family val="2"/>
      </rPr>
      <t>V BAZAAR INC+DMSHY</t>
    </r>
  </si>
  <si>
    <t>2410048-49 BLACK</t>
  </si>
  <si>
    <r>
      <rPr>
        <sz val="14"/>
        <color theme="1"/>
        <rFont val="Arial"/>
        <family val="2"/>
      </rPr>
      <t xml:space="preserve">BLACK </t>
    </r>
    <r>
      <rPr>
        <sz val="14"/>
        <color theme="1"/>
        <rFont val="宋体"/>
        <charset val="134"/>
      </rPr>
      <t>黑色</t>
    </r>
  </si>
  <si>
    <t>2410117-49 CAMEL</t>
  </si>
  <si>
    <t xml:space="preserve">2410117-49  BLACK           </t>
  </si>
  <si>
    <t>2410116-49 CAMEL</t>
  </si>
  <si>
    <t xml:space="preserve">2410116-49 TAUPE      </t>
  </si>
  <si>
    <r>
      <rPr>
        <sz val="14"/>
        <color theme="1"/>
        <rFont val="Arial"/>
        <family val="2"/>
      </rPr>
      <t xml:space="preserve">TAUPE </t>
    </r>
    <r>
      <rPr>
        <sz val="14"/>
        <color theme="1"/>
        <rFont val="宋体"/>
        <charset val="134"/>
      </rPr>
      <t>杏色</t>
    </r>
  </si>
  <si>
    <t>2403072 BLACK</t>
  </si>
  <si>
    <t>2403066 CAMEL</t>
  </si>
  <si>
    <t>2403065 BROWN</t>
  </si>
  <si>
    <r>
      <rPr>
        <sz val="14"/>
        <rFont val="Arial"/>
        <family val="2"/>
      </rPr>
      <t xml:space="preserve">BROWN </t>
    </r>
    <r>
      <rPr>
        <sz val="14"/>
        <rFont val="宋体"/>
        <charset val="134"/>
      </rPr>
      <t>棕色</t>
    </r>
  </si>
  <si>
    <t>2410121-49 CAMEL</t>
  </si>
  <si>
    <t>2410121-49 BEIGE</t>
  </si>
  <si>
    <r>
      <rPr>
        <sz val="14"/>
        <rFont val="Arial"/>
        <family val="2"/>
      </rPr>
      <t xml:space="preserve">BEIGE </t>
    </r>
    <r>
      <rPr>
        <sz val="14"/>
        <rFont val="宋体"/>
        <charset val="134"/>
      </rPr>
      <t>米白</t>
    </r>
  </si>
  <si>
    <t>2403037 BLACK</t>
  </si>
  <si>
    <r>
      <rPr>
        <sz val="16"/>
        <color theme="1"/>
        <rFont val="Arial"/>
        <family val="2"/>
      </rPr>
      <t xml:space="preserve">BLACK </t>
    </r>
    <r>
      <rPr>
        <sz val="16"/>
        <color theme="1"/>
        <rFont val="宋体"/>
        <charset val="134"/>
      </rPr>
      <t>黑色</t>
    </r>
  </si>
  <si>
    <t>2403044 CAMEL</t>
  </si>
  <si>
    <r>
      <rPr>
        <sz val="16"/>
        <color theme="1"/>
        <rFont val="Arial"/>
        <family val="2"/>
      </rPr>
      <t xml:space="preserve">CAMEL </t>
    </r>
    <r>
      <rPr>
        <sz val="16"/>
        <color theme="1"/>
        <rFont val="宋体"/>
        <charset val="134"/>
      </rPr>
      <t>驼色</t>
    </r>
  </si>
  <si>
    <t xml:space="preserve">2410025-49 CAMEL </t>
  </si>
  <si>
    <t>2410025-49 BEIGE</t>
  </si>
  <si>
    <t>2403070 BLACK</t>
  </si>
  <si>
    <t>2403084 CAMEL</t>
  </si>
  <si>
    <t xml:space="preserve">2410113-49 CAMEL </t>
  </si>
  <si>
    <t>2410113-49 BEIGE</t>
  </si>
  <si>
    <t>2410136-49 CAMEL</t>
  </si>
  <si>
    <t>2410136-49 BROWN</t>
  </si>
  <si>
    <t>2403093 CAMEL</t>
  </si>
  <si>
    <t>2409070-31 BEIGE</t>
  </si>
  <si>
    <t>2409070-31 DARK BEIGE</t>
  </si>
  <si>
    <r>
      <rPr>
        <sz val="14"/>
        <rFont val="Arial"/>
        <family val="2"/>
      </rPr>
      <t xml:space="preserve">DARK BEIGE </t>
    </r>
    <r>
      <rPr>
        <sz val="14"/>
        <rFont val="宋体"/>
        <charset val="134"/>
      </rPr>
      <t>深米白</t>
    </r>
  </si>
  <si>
    <t>2409073-31 BLACK</t>
  </si>
  <si>
    <t>2409073-31 RED</t>
  </si>
  <si>
    <r>
      <rPr>
        <sz val="14"/>
        <rFont val="Arial"/>
        <family val="2"/>
      </rPr>
      <t xml:space="preserve">RED </t>
    </r>
    <r>
      <rPr>
        <sz val="14"/>
        <rFont val="宋体"/>
        <charset val="134"/>
      </rPr>
      <t>红色</t>
    </r>
  </si>
  <si>
    <t>2409079-31 BLACK</t>
  </si>
  <si>
    <t>2409079-31 TAUPE</t>
  </si>
  <si>
    <t>98653 BLACK</t>
  </si>
  <si>
    <t>2404029 BROWN</t>
  </si>
  <si>
    <r>
      <rPr>
        <sz val="14"/>
        <color rgb="FFFF0000"/>
        <rFont val="Microsoft YaHei"/>
        <family val="2"/>
      </rPr>
      <t>小计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</si>
</sst>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);[Red]\(0\)"/>
    <numFmt numFmtId="165" formatCode="0.00_ "/>
    <numFmt numFmtId="166" formatCode="0.00_);[Red]\(0.00\)"/>
    <numFmt numFmtId="167" formatCode="0_ "/>
  </numFmts>
  <fonts count="20">
    <font>
      <sz val="12"/>
      <color theme="1"/>
      <name val="Aptos Narrow"/>
      <charset val="134"/>
      <scheme val="minor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b/>
      <sz val="22"/>
      <color rgb="FF000000"/>
      <name val="Arial"/>
      <family val="2"/>
    </font>
    <font>
      <sz val="14"/>
      <color rgb="FF000000"/>
      <name val="Arial"/>
      <family val="2"/>
    </font>
    <font>
      <sz val="14"/>
      <color indexed="8"/>
      <name val="Arial"/>
      <family val="2"/>
    </font>
    <font>
      <sz val="14"/>
      <color rgb="FF000000"/>
      <name val="等线 Light"/>
      <charset val="134"/>
    </font>
    <font>
      <sz val="12"/>
      <name val="Arial"/>
      <family val="2"/>
    </font>
    <font>
      <sz val="16"/>
      <color theme="1"/>
      <name val="等线 Light"/>
      <charset val="134"/>
    </font>
    <font>
      <sz val="16"/>
      <color theme="1"/>
      <name val="Arial"/>
      <family val="2"/>
    </font>
    <font>
      <sz val="16"/>
      <name val="Arial"/>
      <family val="2"/>
    </font>
    <font>
      <sz val="11"/>
      <color theme="1"/>
      <name val="Aptos Narrow"/>
      <charset val="134"/>
      <scheme val="minor"/>
    </font>
    <font>
      <sz val="11"/>
      <color indexed="8"/>
      <name val="Calibri"/>
      <family val="2"/>
    </font>
    <font>
      <sz val="14"/>
      <color indexed="8"/>
      <name val="等线 Light"/>
      <charset val="134"/>
    </font>
    <font>
      <sz val="14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Microsoft YaHei"/>
      <family val="2"/>
    </font>
    <font>
      <sz val="14"/>
      <color rgb="FFFF0000"/>
      <name val="Microsoft YaHe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3" fillId="0" borderId="0"/>
    <xf numFmtId="0" fontId="12" fillId="0" borderId="0">
      <alignment vertical="center"/>
    </xf>
  </cellStyleXfs>
  <cellXfs count="6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164" fontId="6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6" fontId="6" fillId="2" borderId="4" xfId="1" applyNumberFormat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167" fontId="8" fillId="2" borderId="4" xfId="0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166" fontId="10" fillId="2" borderId="4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3">
    <cellStyle name="Excel Built-in Normal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152400</xdr:colOff>
      <xdr:row>3</xdr:row>
      <xdr:rowOff>76200</xdr:rowOff>
    </xdr:from>
    <xdr:to>
      <xdr:col>15</xdr:col>
      <xdr:colOff>1129665</xdr:colOff>
      <xdr:row>4</xdr:row>
      <xdr:rowOff>455295</xdr:rowOff>
    </xdr:to>
    <xdr:pic>
      <xdr:nvPicPr>
        <xdr:cNvPr id="3" name="图片 2" descr="2410048-49 CAMEL (1)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3675360" y="1358900"/>
          <a:ext cx="977265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234950</xdr:colOff>
      <xdr:row>5</xdr:row>
      <xdr:rowOff>88900</xdr:rowOff>
    </xdr:from>
    <xdr:to>
      <xdr:col>15</xdr:col>
      <xdr:colOff>1117600</xdr:colOff>
      <xdr:row>6</xdr:row>
      <xdr:rowOff>467995</xdr:rowOff>
    </xdr:to>
    <xdr:pic>
      <xdr:nvPicPr>
        <xdr:cNvPr id="4" name="图片 3" descr="2410048-49 BLACK (1)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13757910" y="2413000"/>
          <a:ext cx="882650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234950</xdr:colOff>
      <xdr:row>7</xdr:row>
      <xdr:rowOff>53975</xdr:rowOff>
    </xdr:from>
    <xdr:to>
      <xdr:col>15</xdr:col>
      <xdr:colOff>1206500</xdr:colOff>
      <xdr:row>8</xdr:row>
      <xdr:rowOff>445770</xdr:rowOff>
    </xdr:to>
    <xdr:pic>
      <xdr:nvPicPr>
        <xdr:cNvPr id="5" name="图片 4" descr="2410117-49          CAMEL (1)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13757910" y="3419475"/>
          <a:ext cx="971550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244475</xdr:colOff>
      <xdr:row>9</xdr:row>
      <xdr:rowOff>31750</xdr:rowOff>
    </xdr:from>
    <xdr:to>
      <xdr:col>15</xdr:col>
      <xdr:colOff>1248410</xdr:colOff>
      <xdr:row>10</xdr:row>
      <xdr:rowOff>423545</xdr:rowOff>
    </xdr:to>
    <xdr:pic>
      <xdr:nvPicPr>
        <xdr:cNvPr id="6" name="图片 5" descr="2410117-49  BLACK (1)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>
        <a:xfrm>
          <a:off x="13767435" y="4413250"/>
          <a:ext cx="1003935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161925</xdr:colOff>
      <xdr:row>13</xdr:row>
      <xdr:rowOff>88900</xdr:rowOff>
    </xdr:from>
    <xdr:to>
      <xdr:col>15</xdr:col>
      <xdr:colOff>988060</xdr:colOff>
      <xdr:row>14</xdr:row>
      <xdr:rowOff>467995</xdr:rowOff>
    </xdr:to>
    <xdr:pic>
      <xdr:nvPicPr>
        <xdr:cNvPr id="7" name="图片 6" descr="2410116-49 TAUPE    (1)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>
        <a:xfrm>
          <a:off x="13684885" y="6527800"/>
          <a:ext cx="826135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222250</xdr:colOff>
      <xdr:row>11</xdr:row>
      <xdr:rowOff>60325</xdr:rowOff>
    </xdr:from>
    <xdr:to>
      <xdr:col>15</xdr:col>
      <xdr:colOff>1034415</xdr:colOff>
      <xdr:row>12</xdr:row>
      <xdr:rowOff>439420</xdr:rowOff>
    </xdr:to>
    <xdr:pic>
      <xdr:nvPicPr>
        <xdr:cNvPr id="8" name="图片 7" descr="2410116-49 CAMEL (1)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>
        <a:xfrm>
          <a:off x="13745210" y="5457825"/>
          <a:ext cx="812165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269875</xdr:colOff>
      <xdr:row>15</xdr:row>
      <xdr:rowOff>476250</xdr:rowOff>
    </xdr:from>
    <xdr:to>
      <xdr:col>15</xdr:col>
      <xdr:colOff>1287145</xdr:colOff>
      <xdr:row>16</xdr:row>
      <xdr:rowOff>360045</xdr:rowOff>
    </xdr:to>
    <xdr:pic>
      <xdr:nvPicPr>
        <xdr:cNvPr id="9" name="图片 8" descr="2403072 BLACK (1)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>
        <a:xfrm>
          <a:off x="13792835" y="7956550"/>
          <a:ext cx="1017270" cy="531495"/>
        </a:xfrm>
        <a:prstGeom prst="rect">
          <a:avLst/>
        </a:prstGeom>
      </xdr:spPr>
    </xdr:pic>
    <xdr:clientData/>
  </xdr:twoCellAnchor>
  <xdr:twoCellAnchor editAs="oneCell">
    <xdr:from>
      <xdr:col>15</xdr:col>
      <xdr:colOff>260350</xdr:colOff>
      <xdr:row>17</xdr:row>
      <xdr:rowOff>174625</xdr:rowOff>
    </xdr:from>
    <xdr:to>
      <xdr:col>15</xdr:col>
      <xdr:colOff>1111250</xdr:colOff>
      <xdr:row>18</xdr:row>
      <xdr:rowOff>342900</xdr:rowOff>
    </xdr:to>
    <xdr:pic>
      <xdr:nvPicPr>
        <xdr:cNvPr id="10" name="图片 9" descr="2403066 CAMEL (1)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>
        <a:xfrm>
          <a:off x="13783310" y="8950325"/>
          <a:ext cx="850900" cy="714375"/>
        </a:xfrm>
        <a:prstGeom prst="rect">
          <a:avLst/>
        </a:prstGeom>
      </xdr:spPr>
    </xdr:pic>
    <xdr:clientData/>
  </xdr:twoCellAnchor>
  <xdr:twoCellAnchor editAs="oneCell">
    <xdr:from>
      <xdr:col>15</xdr:col>
      <xdr:colOff>212725</xdr:colOff>
      <xdr:row>19</xdr:row>
      <xdr:rowOff>215900</xdr:rowOff>
    </xdr:from>
    <xdr:to>
      <xdr:col>15</xdr:col>
      <xdr:colOff>1238250</xdr:colOff>
      <xdr:row>20</xdr:row>
      <xdr:rowOff>358140</xdr:rowOff>
    </xdr:to>
    <xdr:pic>
      <xdr:nvPicPr>
        <xdr:cNvPr id="11" name="图片 10" descr="2403065 BROWN (1)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13735685" y="10083800"/>
          <a:ext cx="1025525" cy="713740"/>
        </a:xfrm>
        <a:prstGeom prst="rect">
          <a:avLst/>
        </a:prstGeom>
      </xdr:spPr>
    </xdr:pic>
    <xdr:clientData/>
  </xdr:twoCellAnchor>
  <xdr:twoCellAnchor editAs="oneCell">
    <xdr:from>
      <xdr:col>15</xdr:col>
      <xdr:colOff>266700</xdr:colOff>
      <xdr:row>21</xdr:row>
      <xdr:rowOff>47625</xdr:rowOff>
    </xdr:from>
    <xdr:to>
      <xdr:col>15</xdr:col>
      <xdr:colOff>1020445</xdr:colOff>
      <xdr:row>21</xdr:row>
      <xdr:rowOff>953770</xdr:rowOff>
    </xdr:to>
    <xdr:pic>
      <xdr:nvPicPr>
        <xdr:cNvPr id="12" name="图片 11" descr="2410121-49 CAMEL (1)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13789660" y="11058525"/>
          <a:ext cx="753745" cy="906145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22</xdr:row>
      <xdr:rowOff>76200</xdr:rowOff>
    </xdr:from>
    <xdr:to>
      <xdr:col>15</xdr:col>
      <xdr:colOff>953135</xdr:colOff>
      <xdr:row>22</xdr:row>
      <xdr:rowOff>982345</xdr:rowOff>
    </xdr:to>
    <xdr:pic>
      <xdr:nvPicPr>
        <xdr:cNvPr id="13" name="图片 12" descr="2410121-49    BEIGE (1)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>
        <a:xfrm>
          <a:off x="13713460" y="12141200"/>
          <a:ext cx="762635" cy="906145"/>
        </a:xfrm>
        <a:prstGeom prst="rect">
          <a:avLst/>
        </a:prstGeom>
      </xdr:spPr>
    </xdr:pic>
    <xdr:clientData/>
  </xdr:twoCellAnchor>
  <xdr:twoCellAnchor editAs="oneCell">
    <xdr:from>
      <xdr:col>15</xdr:col>
      <xdr:colOff>193675</xdr:colOff>
      <xdr:row>27</xdr:row>
      <xdr:rowOff>282575</xdr:rowOff>
    </xdr:from>
    <xdr:to>
      <xdr:col>15</xdr:col>
      <xdr:colOff>1162050</xdr:colOff>
      <xdr:row>28</xdr:row>
      <xdr:rowOff>454025</xdr:rowOff>
    </xdr:to>
    <xdr:pic>
      <xdr:nvPicPr>
        <xdr:cNvPr id="16" name="图片 15" descr="2410025-49 CAMEL (2)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/>
        <a:srcRect/>
        <a:stretch>
          <a:fillRect/>
        </a:stretch>
      </xdr:blipFill>
      <xdr:spPr>
        <a:xfrm>
          <a:off x="13716635" y="15865475"/>
          <a:ext cx="968375" cy="819150"/>
        </a:xfrm>
        <a:prstGeom prst="rect">
          <a:avLst/>
        </a:prstGeom>
      </xdr:spPr>
    </xdr:pic>
    <xdr:clientData/>
  </xdr:twoCellAnchor>
  <xdr:twoCellAnchor editAs="oneCell">
    <xdr:from>
      <xdr:col>15</xdr:col>
      <xdr:colOff>107950</xdr:colOff>
      <xdr:row>29</xdr:row>
      <xdr:rowOff>393700</xdr:rowOff>
    </xdr:from>
    <xdr:to>
      <xdr:col>15</xdr:col>
      <xdr:colOff>1159510</xdr:colOff>
      <xdr:row>30</xdr:row>
      <xdr:rowOff>381000</xdr:rowOff>
    </xdr:to>
    <xdr:pic>
      <xdr:nvPicPr>
        <xdr:cNvPr id="17" name="图片 16" descr="2410025-49 BEIGE (1)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>
        <a:xfrm>
          <a:off x="13630910" y="17272000"/>
          <a:ext cx="1051560" cy="647700"/>
        </a:xfrm>
        <a:prstGeom prst="rect">
          <a:avLst/>
        </a:prstGeom>
      </xdr:spPr>
    </xdr:pic>
    <xdr:clientData/>
  </xdr:twoCellAnchor>
  <xdr:twoCellAnchor editAs="oneCell">
    <xdr:from>
      <xdr:col>15</xdr:col>
      <xdr:colOff>85725</xdr:colOff>
      <xdr:row>31</xdr:row>
      <xdr:rowOff>203200</xdr:rowOff>
    </xdr:from>
    <xdr:to>
      <xdr:col>15</xdr:col>
      <xdr:colOff>1172210</xdr:colOff>
      <xdr:row>32</xdr:row>
      <xdr:rowOff>198120</xdr:rowOff>
    </xdr:to>
    <xdr:pic>
      <xdr:nvPicPr>
        <xdr:cNvPr id="18" name="图片 17" descr="2403070 BLACK (1)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>
        <a:xfrm>
          <a:off x="13608685" y="18402300"/>
          <a:ext cx="1086485" cy="528320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34</xdr:row>
      <xdr:rowOff>85725</xdr:rowOff>
    </xdr:from>
    <xdr:to>
      <xdr:col>15</xdr:col>
      <xdr:colOff>1006475</xdr:colOff>
      <xdr:row>34</xdr:row>
      <xdr:rowOff>985520</xdr:rowOff>
    </xdr:to>
    <xdr:pic>
      <xdr:nvPicPr>
        <xdr:cNvPr id="19" name="图片 18" descr="2410113-49 (1)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>
        <a:xfrm>
          <a:off x="13799185" y="20405725"/>
          <a:ext cx="730250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342900</xdr:colOff>
      <xdr:row>35</xdr:row>
      <xdr:rowOff>57150</xdr:rowOff>
    </xdr:from>
    <xdr:to>
      <xdr:col>15</xdr:col>
      <xdr:colOff>1015365</xdr:colOff>
      <xdr:row>35</xdr:row>
      <xdr:rowOff>956945</xdr:rowOff>
    </xdr:to>
    <xdr:pic>
      <xdr:nvPicPr>
        <xdr:cNvPr id="20" name="图片 19" descr="2410113-49 BEIGE (1)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>
        <a:xfrm>
          <a:off x="13865860" y="21431250"/>
          <a:ext cx="672465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37</xdr:row>
      <xdr:rowOff>47625</xdr:rowOff>
    </xdr:from>
    <xdr:to>
      <xdr:col>15</xdr:col>
      <xdr:colOff>944245</xdr:colOff>
      <xdr:row>37</xdr:row>
      <xdr:rowOff>947420</xdr:rowOff>
    </xdr:to>
    <xdr:pic>
      <xdr:nvPicPr>
        <xdr:cNvPr id="21" name="图片 20" descr="2410136-49           CAMEL (1)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13827760" y="23529925"/>
          <a:ext cx="639445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33</xdr:row>
      <xdr:rowOff>142875</xdr:rowOff>
    </xdr:from>
    <xdr:to>
      <xdr:col>15</xdr:col>
      <xdr:colOff>1129030</xdr:colOff>
      <xdr:row>33</xdr:row>
      <xdr:rowOff>926465</xdr:rowOff>
    </xdr:to>
    <xdr:pic>
      <xdr:nvPicPr>
        <xdr:cNvPr id="22" name="图片 21" descr="2403084 CAMEL (1)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>
        <a:xfrm>
          <a:off x="13561060" y="19408775"/>
          <a:ext cx="1090930" cy="783590"/>
        </a:xfrm>
        <a:prstGeom prst="rect">
          <a:avLst/>
        </a:prstGeom>
      </xdr:spPr>
    </xdr:pic>
    <xdr:clientData/>
  </xdr:twoCellAnchor>
  <xdr:twoCellAnchor editAs="oneCell">
    <xdr:from>
      <xdr:col>15</xdr:col>
      <xdr:colOff>257175</xdr:colOff>
      <xdr:row>36</xdr:row>
      <xdr:rowOff>57150</xdr:rowOff>
    </xdr:from>
    <xdr:to>
      <xdr:col>15</xdr:col>
      <xdr:colOff>957580</xdr:colOff>
      <xdr:row>36</xdr:row>
      <xdr:rowOff>956945</xdr:rowOff>
    </xdr:to>
    <xdr:pic>
      <xdr:nvPicPr>
        <xdr:cNvPr id="23" name="图片 22" descr="2410136-49           CAMEL (1)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>
        <a:xfrm>
          <a:off x="13780135" y="22485350"/>
          <a:ext cx="700405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38</xdr:row>
      <xdr:rowOff>66675</xdr:rowOff>
    </xdr:from>
    <xdr:to>
      <xdr:col>15</xdr:col>
      <xdr:colOff>1131570</xdr:colOff>
      <xdr:row>38</xdr:row>
      <xdr:rowOff>956945</xdr:rowOff>
    </xdr:to>
    <xdr:pic>
      <xdr:nvPicPr>
        <xdr:cNvPr id="24" name="图片 23" descr="2403093 CAMEL (1)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>
        <a:xfrm>
          <a:off x="13580110" y="24603075"/>
          <a:ext cx="1074420" cy="89027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39</xdr:row>
      <xdr:rowOff>158750</xdr:rowOff>
    </xdr:from>
    <xdr:to>
      <xdr:col>15</xdr:col>
      <xdr:colOff>948690</xdr:colOff>
      <xdr:row>40</xdr:row>
      <xdr:rowOff>385445</xdr:rowOff>
    </xdr:to>
    <xdr:pic>
      <xdr:nvPicPr>
        <xdr:cNvPr id="25" name="图片 24" descr="2409070-31 BEIGE (1)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>
        <a:xfrm>
          <a:off x="13643610" y="25749250"/>
          <a:ext cx="828040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301625</xdr:colOff>
      <xdr:row>41</xdr:row>
      <xdr:rowOff>231775</xdr:rowOff>
    </xdr:from>
    <xdr:to>
      <xdr:col>15</xdr:col>
      <xdr:colOff>1043305</xdr:colOff>
      <xdr:row>42</xdr:row>
      <xdr:rowOff>464820</xdr:rowOff>
    </xdr:to>
    <xdr:pic>
      <xdr:nvPicPr>
        <xdr:cNvPr id="26" name="图片 25" descr="2409070-31 DARK BEIGE (1)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>
        <a:xfrm>
          <a:off x="13824585" y="27168475"/>
          <a:ext cx="741680" cy="906145"/>
        </a:xfrm>
        <a:prstGeom prst="rect">
          <a:avLst/>
        </a:prstGeom>
      </xdr:spPr>
    </xdr:pic>
    <xdr:clientData/>
  </xdr:twoCellAnchor>
  <xdr:twoCellAnchor editAs="oneCell">
    <xdr:from>
      <xdr:col>15</xdr:col>
      <xdr:colOff>193675</xdr:colOff>
      <xdr:row>43</xdr:row>
      <xdr:rowOff>98425</xdr:rowOff>
    </xdr:from>
    <xdr:to>
      <xdr:col>15</xdr:col>
      <xdr:colOff>1129030</xdr:colOff>
      <xdr:row>44</xdr:row>
      <xdr:rowOff>458470</xdr:rowOff>
    </xdr:to>
    <xdr:pic>
      <xdr:nvPicPr>
        <xdr:cNvPr id="27" name="图片 26" descr="2409073-31 BLACK (1)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>
        <a:xfrm>
          <a:off x="13716635" y="28381325"/>
          <a:ext cx="935355" cy="906145"/>
        </a:xfrm>
        <a:prstGeom prst="rect">
          <a:avLst/>
        </a:prstGeom>
      </xdr:spPr>
    </xdr:pic>
    <xdr:clientData/>
  </xdr:twoCellAnchor>
  <xdr:twoCellAnchor editAs="oneCell">
    <xdr:from>
      <xdr:col>15</xdr:col>
      <xdr:colOff>384175</xdr:colOff>
      <xdr:row>45</xdr:row>
      <xdr:rowOff>101600</xdr:rowOff>
    </xdr:from>
    <xdr:to>
      <xdr:col>15</xdr:col>
      <xdr:colOff>1025525</xdr:colOff>
      <xdr:row>46</xdr:row>
      <xdr:rowOff>461645</xdr:rowOff>
    </xdr:to>
    <xdr:pic>
      <xdr:nvPicPr>
        <xdr:cNvPr id="28" name="图片 27" descr="2409073-31 RED (1)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/>
        <a:srcRect/>
        <a:stretch>
          <a:fillRect/>
        </a:stretch>
      </xdr:blipFill>
      <xdr:spPr>
        <a:xfrm>
          <a:off x="13907135" y="29476700"/>
          <a:ext cx="641350" cy="906145"/>
        </a:xfrm>
        <a:prstGeom prst="rect">
          <a:avLst/>
        </a:prstGeom>
      </xdr:spPr>
    </xdr:pic>
    <xdr:clientData/>
  </xdr:twoCellAnchor>
  <xdr:twoCellAnchor editAs="oneCell">
    <xdr:from>
      <xdr:col>15</xdr:col>
      <xdr:colOff>317500</xdr:colOff>
      <xdr:row>49</xdr:row>
      <xdr:rowOff>111125</xdr:rowOff>
    </xdr:from>
    <xdr:to>
      <xdr:col>15</xdr:col>
      <xdr:colOff>1029335</xdr:colOff>
      <xdr:row>50</xdr:row>
      <xdr:rowOff>496570</xdr:rowOff>
    </xdr:to>
    <xdr:pic>
      <xdr:nvPicPr>
        <xdr:cNvPr id="29" name="图片 28" descr="2409079-31 TAUPE (1)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/>
        <a:srcRect/>
        <a:stretch>
          <a:fillRect/>
        </a:stretch>
      </xdr:blipFill>
      <xdr:spPr>
        <a:xfrm>
          <a:off x="13840460" y="31619825"/>
          <a:ext cx="711835" cy="906145"/>
        </a:xfrm>
        <a:prstGeom prst="rect">
          <a:avLst/>
        </a:prstGeom>
      </xdr:spPr>
    </xdr:pic>
    <xdr:clientData/>
  </xdr:twoCellAnchor>
  <xdr:twoCellAnchor editAs="oneCell">
    <xdr:from>
      <xdr:col>15</xdr:col>
      <xdr:colOff>349250</xdr:colOff>
      <xdr:row>47</xdr:row>
      <xdr:rowOff>104775</xdr:rowOff>
    </xdr:from>
    <xdr:to>
      <xdr:col>15</xdr:col>
      <xdr:colOff>1004570</xdr:colOff>
      <xdr:row>48</xdr:row>
      <xdr:rowOff>483870</xdr:rowOff>
    </xdr:to>
    <xdr:pic>
      <xdr:nvPicPr>
        <xdr:cNvPr id="30" name="图片 29" descr="2409079-31 BLACK (1)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rcRect/>
        <a:stretch>
          <a:fillRect/>
        </a:stretch>
      </xdr:blipFill>
      <xdr:spPr>
        <a:xfrm>
          <a:off x="13872210" y="30572075"/>
          <a:ext cx="655320" cy="899795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51</xdr:row>
      <xdr:rowOff>228600</xdr:rowOff>
    </xdr:from>
    <xdr:to>
      <xdr:col>15</xdr:col>
      <xdr:colOff>1137920</xdr:colOff>
      <xdr:row>51</xdr:row>
      <xdr:rowOff>857885</xdr:rowOff>
    </xdr:to>
    <xdr:pic>
      <xdr:nvPicPr>
        <xdr:cNvPr id="31" name="图片 30" descr="98653 BLACK (1)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>
        <a:xfrm>
          <a:off x="13589635" y="32778700"/>
          <a:ext cx="1071245" cy="629285"/>
        </a:xfrm>
        <a:prstGeom prst="rect">
          <a:avLst/>
        </a:prstGeom>
      </xdr:spPr>
    </xdr:pic>
    <xdr:clientData/>
  </xdr:twoCellAnchor>
  <xdr:twoCellAnchor editAs="oneCell">
    <xdr:from>
      <xdr:col>15</xdr:col>
      <xdr:colOff>180975</xdr:colOff>
      <xdr:row>52</xdr:row>
      <xdr:rowOff>76200</xdr:rowOff>
    </xdr:from>
    <xdr:to>
      <xdr:col>15</xdr:col>
      <xdr:colOff>1120140</xdr:colOff>
      <xdr:row>52</xdr:row>
      <xdr:rowOff>937895</xdr:rowOff>
    </xdr:to>
    <xdr:pic>
      <xdr:nvPicPr>
        <xdr:cNvPr id="32" name="图片 31" descr="2404029 BROWN (1)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/>
        <a:srcRect/>
        <a:stretch>
          <a:fillRect/>
        </a:stretch>
      </xdr:blipFill>
      <xdr:spPr>
        <a:xfrm>
          <a:off x="13703935" y="33680400"/>
          <a:ext cx="939165" cy="861695"/>
        </a:xfrm>
        <a:prstGeom prst="rect">
          <a:avLst/>
        </a:prstGeom>
      </xdr:spPr>
    </xdr:pic>
    <xdr:clientData/>
  </xdr:twoCellAnchor>
  <xdr:twoCellAnchor editAs="oneCell">
    <xdr:from>
      <xdr:col>15</xdr:col>
      <xdr:colOff>327024</xdr:colOff>
      <xdr:row>23</xdr:row>
      <xdr:rowOff>139700</xdr:rowOff>
    </xdr:from>
    <xdr:to>
      <xdr:col>15</xdr:col>
      <xdr:colOff>1068871</xdr:colOff>
      <xdr:row>24</xdr:row>
      <xdr:rowOff>406400</xdr:rowOff>
    </xdr:to>
    <xdr:pic>
      <xdr:nvPicPr>
        <xdr:cNvPr id="33" name="图片 32" descr="2403037              BLACK (1)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/>
        <a:srcRect/>
        <a:stretch>
          <a:fillRect/>
        </a:stretch>
      </xdr:blipFill>
      <xdr:spPr>
        <a:xfrm>
          <a:off x="13849350" y="13258800"/>
          <a:ext cx="742315" cy="863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25</xdr:row>
      <xdr:rowOff>222250</xdr:rowOff>
    </xdr:from>
    <xdr:to>
      <xdr:col>15</xdr:col>
      <xdr:colOff>1183205</xdr:colOff>
      <xdr:row>26</xdr:row>
      <xdr:rowOff>469900</xdr:rowOff>
    </xdr:to>
    <xdr:pic>
      <xdr:nvPicPr>
        <xdr:cNvPr id="34" name="图片 33" descr="2403044          CAMEL (1)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/>
        <a:srcRect/>
        <a:stretch>
          <a:fillRect/>
        </a:stretch>
      </xdr:blipFill>
      <xdr:spPr>
        <a:xfrm>
          <a:off x="13802360" y="14535150"/>
          <a:ext cx="903605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4"/>
  <sheetViews>
    <sheetView tabSelected="1" topLeftCell="B1" workbookViewId="0">
      <selection activeCell="P73" sqref="P73"/>
    </sheetView>
  </sheetViews>
  <sheetFormatPr defaultColWidth="10.875" defaultRowHeight="18"/>
  <cols>
    <col min="1" max="1" width="1.5" style="3" customWidth="1"/>
    <col min="2" max="2" width="18.875" style="3" customWidth="1"/>
    <col min="3" max="3" width="8.875" style="4" customWidth="1"/>
    <col min="4" max="4" width="28.875" style="3" customWidth="1"/>
    <col min="5" max="5" width="20.875" style="3" customWidth="1"/>
    <col min="6" max="6" width="9" style="3" customWidth="1"/>
    <col min="7" max="7" width="9.5" style="3" customWidth="1"/>
    <col min="8" max="9" width="6.875" style="3" customWidth="1"/>
    <col min="10" max="12" width="5.875" style="3" customWidth="1"/>
    <col min="13" max="13" width="9.875" style="5" customWidth="1"/>
    <col min="14" max="15" width="11.5" style="6" customWidth="1"/>
    <col min="16" max="16" width="19.375" style="3" customWidth="1"/>
    <col min="17" max="17" width="9" style="3" customWidth="1"/>
    <col min="18" max="18" width="19" style="3" customWidth="1"/>
    <col min="19" max="16384" width="10.875" style="3"/>
  </cols>
  <sheetData>
    <row r="1" spans="2:18" ht="12" customHeight="1"/>
    <row r="2" spans="2:18" s="1" customFormat="1" ht="50.1" customHeight="1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10"/>
      <c r="Q2" s="10"/>
      <c r="R2" s="10"/>
    </row>
    <row r="3" spans="2:18" s="1" customFormat="1" ht="39" customHeight="1">
      <c r="B3" s="11" t="s">
        <v>0</v>
      </c>
      <c r="C3" s="12" t="s">
        <v>1</v>
      </c>
      <c r="D3" s="11" t="s">
        <v>2</v>
      </c>
      <c r="E3" s="13" t="s">
        <v>3</v>
      </c>
      <c r="F3" s="11" t="s">
        <v>4</v>
      </c>
      <c r="G3" s="14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5" t="s">
        <v>11</v>
      </c>
      <c r="N3" s="16" t="s">
        <v>12</v>
      </c>
      <c r="O3" s="16" t="s">
        <v>13</v>
      </c>
      <c r="P3" s="17" t="s">
        <v>14</v>
      </c>
      <c r="Q3" s="18" t="s">
        <v>15</v>
      </c>
      <c r="R3" s="19" t="s">
        <v>16</v>
      </c>
    </row>
    <row r="4" spans="2:18" ht="41.1" customHeight="1">
      <c r="B4" s="20" t="s">
        <v>17</v>
      </c>
      <c r="C4" s="21">
        <v>8</v>
      </c>
      <c r="D4" s="22" t="s">
        <v>18</v>
      </c>
      <c r="E4" s="22" t="s">
        <v>19</v>
      </c>
      <c r="F4" s="20">
        <v>12</v>
      </c>
      <c r="G4" s="23">
        <f>C4*F4</f>
        <v>96</v>
      </c>
      <c r="H4" s="20">
        <v>8.9</v>
      </c>
      <c r="I4" s="20">
        <v>10.199999999999999</v>
      </c>
      <c r="J4" s="20">
        <v>72</v>
      </c>
      <c r="K4" s="20">
        <v>38</v>
      </c>
      <c r="L4" s="20">
        <v>36</v>
      </c>
      <c r="M4" s="24">
        <f>C4*J4*K4*L4/1000000</f>
        <v>0.787968</v>
      </c>
      <c r="N4" s="25">
        <f>C4*H4</f>
        <v>71.2</v>
      </c>
      <c r="O4" s="26">
        <f>C4*I4</f>
        <v>81.599999999999994</v>
      </c>
      <c r="P4" s="27"/>
      <c r="Q4" s="55">
        <f>SUM(C4:C7)</f>
        <v>17</v>
      </c>
      <c r="R4" s="20" t="s">
        <v>20</v>
      </c>
    </row>
    <row r="5" spans="2:18" ht="41.1" customHeight="1">
      <c r="B5" s="20" t="s">
        <v>17</v>
      </c>
      <c r="C5" s="53">
        <v>1</v>
      </c>
      <c r="D5" s="22" t="s">
        <v>18</v>
      </c>
      <c r="E5" s="22" t="s">
        <v>19</v>
      </c>
      <c r="F5" s="20">
        <v>4</v>
      </c>
      <c r="G5" s="23">
        <f t="shared" ref="G5:G53" si="0">C5*F5</f>
        <v>4</v>
      </c>
      <c r="H5" s="20">
        <v>6</v>
      </c>
      <c r="I5" s="20">
        <v>7.3</v>
      </c>
      <c r="J5" s="20">
        <v>72</v>
      </c>
      <c r="K5" s="20">
        <v>38</v>
      </c>
      <c r="L5" s="20">
        <v>32</v>
      </c>
      <c r="M5" s="24">
        <f t="shared" ref="M5:M11" si="1">C5*J5*K5*L5/1000000</f>
        <v>8.7552000000000005E-2</v>
      </c>
      <c r="N5" s="25">
        <f t="shared" ref="N5:N11" si="2">C5*H5</f>
        <v>6</v>
      </c>
      <c r="O5" s="26">
        <f t="shared" ref="O5:O11" si="3">C5*I5</f>
        <v>7.3</v>
      </c>
      <c r="P5" s="28"/>
      <c r="Q5" s="56"/>
      <c r="R5" s="20" t="s">
        <v>20</v>
      </c>
    </row>
    <row r="6" spans="2:18" ht="41.1" customHeight="1">
      <c r="B6" s="20" t="s">
        <v>17</v>
      </c>
      <c r="C6" s="54"/>
      <c r="D6" s="22" t="s">
        <v>21</v>
      </c>
      <c r="E6" s="22" t="s">
        <v>22</v>
      </c>
      <c r="F6" s="20">
        <v>4</v>
      </c>
      <c r="G6" s="23">
        <v>4</v>
      </c>
      <c r="H6" s="20">
        <v>6</v>
      </c>
      <c r="I6" s="20">
        <v>7.3</v>
      </c>
      <c r="J6" s="20">
        <v>72</v>
      </c>
      <c r="K6" s="20">
        <v>38</v>
      </c>
      <c r="L6" s="20">
        <v>32</v>
      </c>
      <c r="M6" s="24">
        <f t="shared" si="1"/>
        <v>0</v>
      </c>
      <c r="N6" s="25">
        <f t="shared" si="2"/>
        <v>0</v>
      </c>
      <c r="O6" s="26">
        <f t="shared" si="3"/>
        <v>0</v>
      </c>
      <c r="P6" s="27"/>
      <c r="Q6" s="56"/>
      <c r="R6" s="20" t="s">
        <v>20</v>
      </c>
    </row>
    <row r="7" spans="2:18" ht="41.1" customHeight="1">
      <c r="B7" s="20" t="s">
        <v>17</v>
      </c>
      <c r="C7" s="21">
        <v>8</v>
      </c>
      <c r="D7" s="22" t="s">
        <v>21</v>
      </c>
      <c r="E7" s="22" t="s">
        <v>22</v>
      </c>
      <c r="F7" s="20">
        <v>12</v>
      </c>
      <c r="G7" s="23">
        <f t="shared" si="0"/>
        <v>96</v>
      </c>
      <c r="H7" s="20">
        <v>8.9</v>
      </c>
      <c r="I7" s="20">
        <v>10.199999999999999</v>
      </c>
      <c r="J7" s="20">
        <v>72</v>
      </c>
      <c r="K7" s="20">
        <v>38</v>
      </c>
      <c r="L7" s="20">
        <v>36</v>
      </c>
      <c r="M7" s="24">
        <f t="shared" si="1"/>
        <v>0.787968</v>
      </c>
      <c r="N7" s="25">
        <f t="shared" si="2"/>
        <v>71.2</v>
      </c>
      <c r="O7" s="26">
        <f t="shared" si="3"/>
        <v>81.599999999999994</v>
      </c>
      <c r="P7" s="28"/>
      <c r="Q7" s="57"/>
      <c r="R7" s="20" t="s">
        <v>20</v>
      </c>
    </row>
    <row r="8" spans="2:18" ht="39.950000000000003" customHeight="1">
      <c r="B8" s="20" t="s">
        <v>17</v>
      </c>
      <c r="C8" s="21">
        <v>8</v>
      </c>
      <c r="D8" s="20" t="s">
        <v>23</v>
      </c>
      <c r="E8" s="22" t="s">
        <v>19</v>
      </c>
      <c r="F8" s="20">
        <v>12</v>
      </c>
      <c r="G8" s="23">
        <f t="shared" si="0"/>
        <v>96</v>
      </c>
      <c r="H8" s="20">
        <v>10.1</v>
      </c>
      <c r="I8" s="20">
        <v>11.4</v>
      </c>
      <c r="J8" s="20">
        <v>68</v>
      </c>
      <c r="K8" s="20">
        <v>38</v>
      </c>
      <c r="L8" s="20">
        <v>38</v>
      </c>
      <c r="M8" s="24">
        <f t="shared" si="1"/>
        <v>0.78553600000000001</v>
      </c>
      <c r="N8" s="25">
        <f t="shared" si="2"/>
        <v>80.8</v>
      </c>
      <c r="O8" s="26">
        <f t="shared" si="3"/>
        <v>91.2</v>
      </c>
      <c r="P8" s="30"/>
      <c r="Q8" s="55">
        <f>SUM(C8:C11)</f>
        <v>17</v>
      </c>
      <c r="R8" s="20" t="s">
        <v>20</v>
      </c>
    </row>
    <row r="9" spans="2:18" ht="39.950000000000003" customHeight="1">
      <c r="B9" s="20" t="s">
        <v>17</v>
      </c>
      <c r="C9" s="53">
        <v>1</v>
      </c>
      <c r="D9" s="20" t="s">
        <v>23</v>
      </c>
      <c r="E9" s="22" t="s">
        <v>19</v>
      </c>
      <c r="F9" s="20">
        <v>4</v>
      </c>
      <c r="G9" s="23">
        <f t="shared" si="0"/>
        <v>4</v>
      </c>
      <c r="H9" s="20">
        <v>6.8</v>
      </c>
      <c r="I9" s="20">
        <v>8.1</v>
      </c>
      <c r="J9" s="20">
        <v>68</v>
      </c>
      <c r="K9" s="20">
        <v>38</v>
      </c>
      <c r="L9" s="20">
        <v>32</v>
      </c>
      <c r="M9" s="24">
        <f t="shared" si="1"/>
        <v>8.2687999999999998E-2</v>
      </c>
      <c r="N9" s="25">
        <f t="shared" si="2"/>
        <v>6.8</v>
      </c>
      <c r="O9" s="26">
        <f t="shared" si="3"/>
        <v>8.1</v>
      </c>
      <c r="P9" s="28"/>
      <c r="Q9" s="56"/>
      <c r="R9" s="20" t="s">
        <v>20</v>
      </c>
    </row>
    <row r="10" spans="2:18" ht="39.950000000000003" customHeight="1">
      <c r="B10" s="20" t="s">
        <v>17</v>
      </c>
      <c r="C10" s="54"/>
      <c r="D10" s="20" t="s">
        <v>24</v>
      </c>
      <c r="E10" s="22" t="s">
        <v>22</v>
      </c>
      <c r="F10" s="20">
        <v>4</v>
      </c>
      <c r="G10" s="23">
        <v>4</v>
      </c>
      <c r="H10" s="20">
        <v>6.8</v>
      </c>
      <c r="I10" s="20">
        <v>8.1</v>
      </c>
      <c r="J10" s="20">
        <v>68</v>
      </c>
      <c r="K10" s="20">
        <v>38</v>
      </c>
      <c r="L10" s="20">
        <v>32</v>
      </c>
      <c r="M10" s="24">
        <f t="shared" si="1"/>
        <v>0</v>
      </c>
      <c r="N10" s="25">
        <f t="shared" si="2"/>
        <v>0</v>
      </c>
      <c r="O10" s="26">
        <f t="shared" si="3"/>
        <v>0</v>
      </c>
      <c r="P10" s="30"/>
      <c r="Q10" s="56"/>
      <c r="R10" s="20" t="s">
        <v>20</v>
      </c>
    </row>
    <row r="11" spans="2:18" ht="39.950000000000003" customHeight="1">
      <c r="B11" s="20" t="s">
        <v>17</v>
      </c>
      <c r="C11" s="21">
        <v>8</v>
      </c>
      <c r="D11" s="20" t="s">
        <v>24</v>
      </c>
      <c r="E11" s="22" t="s">
        <v>22</v>
      </c>
      <c r="F11" s="20">
        <v>12</v>
      </c>
      <c r="G11" s="23">
        <f t="shared" si="0"/>
        <v>96</v>
      </c>
      <c r="H11" s="20">
        <v>10.1</v>
      </c>
      <c r="I11" s="20">
        <v>11.4</v>
      </c>
      <c r="J11" s="20">
        <v>68</v>
      </c>
      <c r="K11" s="20">
        <v>38</v>
      </c>
      <c r="L11" s="20">
        <v>38</v>
      </c>
      <c r="M11" s="24">
        <f t="shared" si="1"/>
        <v>0.78553600000000001</v>
      </c>
      <c r="N11" s="25">
        <f t="shared" si="2"/>
        <v>80.8</v>
      </c>
      <c r="O11" s="26">
        <f t="shared" si="3"/>
        <v>91.2</v>
      </c>
      <c r="P11" s="30"/>
      <c r="Q11" s="57"/>
      <c r="R11" s="20" t="s">
        <v>20</v>
      </c>
    </row>
    <row r="12" spans="2:18" ht="41.1" customHeight="1">
      <c r="B12" s="20" t="s">
        <v>17</v>
      </c>
      <c r="C12" s="21">
        <v>8</v>
      </c>
      <c r="D12" s="20" t="s">
        <v>25</v>
      </c>
      <c r="E12" s="22" t="s">
        <v>19</v>
      </c>
      <c r="F12" s="20">
        <v>12</v>
      </c>
      <c r="G12" s="23">
        <f t="shared" si="0"/>
        <v>96</v>
      </c>
      <c r="H12" s="20">
        <v>10</v>
      </c>
      <c r="I12" s="20">
        <v>11</v>
      </c>
      <c r="J12" s="20">
        <v>68</v>
      </c>
      <c r="K12" s="20">
        <v>38</v>
      </c>
      <c r="L12" s="20">
        <v>38</v>
      </c>
      <c r="M12" s="24">
        <f t="shared" ref="M12:M23" si="4">C12*J12*K12*L12/1000000</f>
        <v>0.78553600000000001</v>
      </c>
      <c r="N12" s="25">
        <f t="shared" ref="N12:N23" si="5">C12*H12</f>
        <v>80</v>
      </c>
      <c r="O12" s="26">
        <f t="shared" ref="O12:O23" si="6">C12*I12</f>
        <v>88</v>
      </c>
      <c r="P12" s="27"/>
      <c r="Q12" s="55">
        <f>SUM(C12:C15)</f>
        <v>17</v>
      </c>
      <c r="R12" s="20" t="s">
        <v>20</v>
      </c>
    </row>
    <row r="13" spans="2:18" ht="41.1" customHeight="1">
      <c r="B13" s="20" t="s">
        <v>17</v>
      </c>
      <c r="C13" s="53">
        <v>1</v>
      </c>
      <c r="D13" s="20" t="s">
        <v>25</v>
      </c>
      <c r="E13" s="22" t="s">
        <v>19</v>
      </c>
      <c r="F13" s="20">
        <v>4</v>
      </c>
      <c r="G13" s="23">
        <f t="shared" si="0"/>
        <v>4</v>
      </c>
      <c r="H13" s="20">
        <v>6</v>
      </c>
      <c r="I13" s="20">
        <v>7</v>
      </c>
      <c r="J13" s="20">
        <v>68</v>
      </c>
      <c r="K13" s="20">
        <v>38</v>
      </c>
      <c r="L13" s="20">
        <v>32</v>
      </c>
      <c r="M13" s="24">
        <f t="shared" si="4"/>
        <v>8.2687999999999998E-2</v>
      </c>
      <c r="N13" s="25">
        <f t="shared" si="5"/>
        <v>6</v>
      </c>
      <c r="O13" s="26">
        <f t="shared" si="6"/>
        <v>7</v>
      </c>
      <c r="P13" s="28"/>
      <c r="Q13" s="56"/>
      <c r="R13" s="20" t="s">
        <v>20</v>
      </c>
    </row>
    <row r="14" spans="2:18" ht="41.1" customHeight="1">
      <c r="B14" s="20" t="s">
        <v>17</v>
      </c>
      <c r="C14" s="54"/>
      <c r="D14" s="20" t="s">
        <v>26</v>
      </c>
      <c r="E14" s="22" t="s">
        <v>27</v>
      </c>
      <c r="F14" s="20">
        <v>4</v>
      </c>
      <c r="G14" s="23">
        <v>4</v>
      </c>
      <c r="H14" s="20">
        <v>6</v>
      </c>
      <c r="I14" s="20">
        <v>7</v>
      </c>
      <c r="J14" s="20">
        <v>68</v>
      </c>
      <c r="K14" s="20">
        <v>38</v>
      </c>
      <c r="L14" s="20">
        <v>32</v>
      </c>
      <c r="M14" s="24">
        <f t="shared" si="4"/>
        <v>0</v>
      </c>
      <c r="N14" s="25">
        <f t="shared" si="5"/>
        <v>0</v>
      </c>
      <c r="O14" s="26">
        <f t="shared" si="6"/>
        <v>0</v>
      </c>
      <c r="P14" s="27"/>
      <c r="Q14" s="56"/>
      <c r="R14" s="20" t="s">
        <v>20</v>
      </c>
    </row>
    <row r="15" spans="2:18" ht="41.1" customHeight="1">
      <c r="B15" s="20" t="s">
        <v>17</v>
      </c>
      <c r="C15" s="21">
        <v>8</v>
      </c>
      <c r="D15" s="20" t="s">
        <v>26</v>
      </c>
      <c r="E15" s="22" t="s">
        <v>27</v>
      </c>
      <c r="F15" s="20">
        <v>12</v>
      </c>
      <c r="G15" s="23">
        <f t="shared" si="0"/>
        <v>96</v>
      </c>
      <c r="H15" s="20">
        <v>10</v>
      </c>
      <c r="I15" s="20">
        <v>11</v>
      </c>
      <c r="J15" s="20">
        <v>68</v>
      </c>
      <c r="K15" s="20">
        <v>38</v>
      </c>
      <c r="L15" s="20">
        <v>38</v>
      </c>
      <c r="M15" s="24">
        <f t="shared" si="4"/>
        <v>0.78553600000000001</v>
      </c>
      <c r="N15" s="25">
        <f t="shared" si="5"/>
        <v>80</v>
      </c>
      <c r="O15" s="26">
        <f t="shared" si="6"/>
        <v>88</v>
      </c>
      <c r="P15" s="28"/>
      <c r="Q15" s="57"/>
      <c r="R15" s="20" t="s">
        <v>20</v>
      </c>
    </row>
    <row r="16" spans="2:18" ht="51" customHeight="1">
      <c r="B16" s="20" t="s">
        <v>17</v>
      </c>
      <c r="C16" s="21">
        <v>16</v>
      </c>
      <c r="D16" s="31" t="s">
        <v>28</v>
      </c>
      <c r="E16" s="22" t="s">
        <v>22</v>
      </c>
      <c r="F16" s="20">
        <v>12</v>
      </c>
      <c r="G16" s="23">
        <f t="shared" si="0"/>
        <v>192</v>
      </c>
      <c r="H16" s="20">
        <v>4</v>
      </c>
      <c r="I16" s="32">
        <v>4.7</v>
      </c>
      <c r="J16" s="20">
        <v>44</v>
      </c>
      <c r="K16" s="20">
        <v>24</v>
      </c>
      <c r="L16" s="20">
        <v>33</v>
      </c>
      <c r="M16" s="24">
        <f t="shared" si="4"/>
        <v>0.55756799999999995</v>
      </c>
      <c r="N16" s="25">
        <f t="shared" si="5"/>
        <v>64</v>
      </c>
      <c r="O16" s="26">
        <f t="shared" si="6"/>
        <v>75.2</v>
      </c>
      <c r="P16" s="33"/>
      <c r="Q16" s="55">
        <v>17</v>
      </c>
      <c r="R16" s="20" t="s">
        <v>20</v>
      </c>
    </row>
    <row r="17" spans="2:18" ht="51" customHeight="1">
      <c r="B17" s="20" t="s">
        <v>17</v>
      </c>
      <c r="C17" s="21">
        <v>1</v>
      </c>
      <c r="D17" s="31" t="s">
        <v>28</v>
      </c>
      <c r="E17" s="22" t="s">
        <v>22</v>
      </c>
      <c r="F17" s="20">
        <v>8</v>
      </c>
      <c r="G17" s="23">
        <f t="shared" si="0"/>
        <v>8</v>
      </c>
      <c r="H17" s="20">
        <v>3</v>
      </c>
      <c r="I17" s="32">
        <v>3.2</v>
      </c>
      <c r="J17" s="20">
        <v>44</v>
      </c>
      <c r="K17" s="20">
        <v>24</v>
      </c>
      <c r="L17" s="20">
        <v>33</v>
      </c>
      <c r="M17" s="24">
        <f t="shared" si="4"/>
        <v>3.4847999999999997E-2</v>
      </c>
      <c r="N17" s="25">
        <f t="shared" si="5"/>
        <v>3</v>
      </c>
      <c r="O17" s="26">
        <f t="shared" si="6"/>
        <v>3.2</v>
      </c>
      <c r="P17" s="34"/>
      <c r="Q17" s="58"/>
      <c r="R17" s="20" t="s">
        <v>20</v>
      </c>
    </row>
    <row r="18" spans="2:18" ht="42.95" customHeight="1">
      <c r="B18" s="20" t="s">
        <v>17</v>
      </c>
      <c r="C18" s="21">
        <v>16</v>
      </c>
      <c r="D18" s="31" t="s">
        <v>29</v>
      </c>
      <c r="E18" s="22" t="s">
        <v>19</v>
      </c>
      <c r="F18" s="20">
        <v>12</v>
      </c>
      <c r="G18" s="23">
        <f t="shared" si="0"/>
        <v>192</v>
      </c>
      <c r="H18" s="20">
        <v>6</v>
      </c>
      <c r="I18" s="20">
        <v>7.2</v>
      </c>
      <c r="J18" s="20">
        <v>55</v>
      </c>
      <c r="K18" s="20">
        <v>34</v>
      </c>
      <c r="L18" s="20">
        <v>32</v>
      </c>
      <c r="M18" s="24">
        <f t="shared" si="4"/>
        <v>0.95743999999999996</v>
      </c>
      <c r="N18" s="25">
        <f t="shared" si="5"/>
        <v>96</v>
      </c>
      <c r="O18" s="26">
        <f t="shared" si="6"/>
        <v>115.2</v>
      </c>
      <c r="P18" s="33"/>
      <c r="Q18" s="53">
        <v>17</v>
      </c>
      <c r="R18" s="20" t="s">
        <v>20</v>
      </c>
    </row>
    <row r="19" spans="2:18" ht="42.95" customHeight="1">
      <c r="B19" s="20" t="s">
        <v>17</v>
      </c>
      <c r="C19" s="21">
        <v>1</v>
      </c>
      <c r="D19" s="31" t="s">
        <v>29</v>
      </c>
      <c r="E19" s="22" t="s">
        <v>19</v>
      </c>
      <c r="F19" s="20">
        <v>8</v>
      </c>
      <c r="G19" s="23">
        <f t="shared" si="0"/>
        <v>8</v>
      </c>
      <c r="H19" s="20">
        <v>5</v>
      </c>
      <c r="I19" s="3">
        <v>6.2</v>
      </c>
      <c r="J19" s="20">
        <v>55</v>
      </c>
      <c r="K19" s="20">
        <v>34</v>
      </c>
      <c r="L19" s="20">
        <v>32</v>
      </c>
      <c r="M19" s="24">
        <f t="shared" si="4"/>
        <v>5.9839999999999997E-2</v>
      </c>
      <c r="N19" s="25">
        <f t="shared" si="5"/>
        <v>5</v>
      </c>
      <c r="O19" s="26">
        <f t="shared" si="6"/>
        <v>6.2</v>
      </c>
      <c r="P19" s="33"/>
      <c r="Q19" s="54"/>
      <c r="R19" s="20" t="s">
        <v>20</v>
      </c>
    </row>
    <row r="20" spans="2:18" ht="45" customHeight="1">
      <c r="B20" s="20" t="s">
        <v>17</v>
      </c>
      <c r="C20" s="21">
        <v>16</v>
      </c>
      <c r="D20" s="31" t="s">
        <v>30</v>
      </c>
      <c r="E20" s="31" t="s">
        <v>31</v>
      </c>
      <c r="F20" s="20">
        <v>12</v>
      </c>
      <c r="G20" s="23">
        <f t="shared" si="0"/>
        <v>192</v>
      </c>
      <c r="H20" s="20">
        <v>6</v>
      </c>
      <c r="I20" s="20">
        <v>7.2</v>
      </c>
      <c r="J20" s="20">
        <v>55</v>
      </c>
      <c r="K20" s="20">
        <v>34</v>
      </c>
      <c r="L20" s="20">
        <v>32</v>
      </c>
      <c r="M20" s="24">
        <f t="shared" si="4"/>
        <v>0.95743999999999996</v>
      </c>
      <c r="N20" s="25">
        <f t="shared" si="5"/>
        <v>96</v>
      </c>
      <c r="O20" s="26">
        <f t="shared" si="6"/>
        <v>115.2</v>
      </c>
      <c r="P20" s="35"/>
      <c r="Q20" s="55">
        <v>17</v>
      </c>
      <c r="R20" s="20" t="s">
        <v>20</v>
      </c>
    </row>
    <row r="21" spans="2:18" ht="45" customHeight="1">
      <c r="B21" s="20" t="s">
        <v>17</v>
      </c>
      <c r="C21" s="21">
        <v>1</v>
      </c>
      <c r="D21" s="31" t="s">
        <v>30</v>
      </c>
      <c r="E21" s="31" t="s">
        <v>31</v>
      </c>
      <c r="F21" s="20">
        <v>8</v>
      </c>
      <c r="G21" s="23">
        <f t="shared" si="0"/>
        <v>8</v>
      </c>
      <c r="H21" s="20">
        <v>5</v>
      </c>
      <c r="I21" s="20">
        <v>6.2</v>
      </c>
      <c r="J21" s="20">
        <v>55</v>
      </c>
      <c r="K21" s="20">
        <v>34</v>
      </c>
      <c r="L21" s="20">
        <v>32</v>
      </c>
      <c r="M21" s="24">
        <f t="shared" si="4"/>
        <v>5.9839999999999997E-2</v>
      </c>
      <c r="N21" s="25">
        <f t="shared" si="5"/>
        <v>5</v>
      </c>
      <c r="O21" s="26">
        <f t="shared" si="6"/>
        <v>6.2</v>
      </c>
      <c r="P21" s="34"/>
      <c r="Q21" s="58"/>
      <c r="R21" s="20" t="s">
        <v>20</v>
      </c>
    </row>
    <row r="22" spans="2:18" ht="83.1" customHeight="1">
      <c r="B22" s="20" t="s">
        <v>17</v>
      </c>
      <c r="C22" s="21">
        <v>5</v>
      </c>
      <c r="D22" s="20" t="s">
        <v>32</v>
      </c>
      <c r="E22" s="22" t="s">
        <v>19</v>
      </c>
      <c r="F22" s="20">
        <v>20</v>
      </c>
      <c r="G22" s="23">
        <f t="shared" si="0"/>
        <v>100</v>
      </c>
      <c r="H22" s="20">
        <v>11</v>
      </c>
      <c r="I22" s="20">
        <v>12</v>
      </c>
      <c r="J22" s="20">
        <v>61</v>
      </c>
      <c r="K22" s="20">
        <v>36</v>
      </c>
      <c r="L22" s="20">
        <v>53</v>
      </c>
      <c r="M22" s="24">
        <f t="shared" si="4"/>
        <v>0.58194000000000001</v>
      </c>
      <c r="N22" s="25">
        <f t="shared" si="5"/>
        <v>55</v>
      </c>
      <c r="O22" s="26">
        <f t="shared" si="6"/>
        <v>60</v>
      </c>
      <c r="P22" s="28"/>
      <c r="Q22" s="53">
        <f>SUM(C22:C23)</f>
        <v>10</v>
      </c>
      <c r="R22" s="20" t="s">
        <v>20</v>
      </c>
    </row>
    <row r="23" spans="2:18" ht="83.1" customHeight="1">
      <c r="B23" s="20" t="s">
        <v>17</v>
      </c>
      <c r="C23" s="21">
        <v>5</v>
      </c>
      <c r="D23" s="20" t="s">
        <v>33</v>
      </c>
      <c r="E23" s="31" t="s">
        <v>34</v>
      </c>
      <c r="F23" s="20">
        <v>20</v>
      </c>
      <c r="G23" s="23">
        <f t="shared" si="0"/>
        <v>100</v>
      </c>
      <c r="H23" s="20">
        <v>12</v>
      </c>
      <c r="I23" s="20">
        <v>13</v>
      </c>
      <c r="J23" s="20">
        <v>61</v>
      </c>
      <c r="K23" s="20">
        <v>36</v>
      </c>
      <c r="L23" s="20">
        <v>53</v>
      </c>
      <c r="M23" s="24">
        <f t="shared" si="4"/>
        <v>0.58194000000000001</v>
      </c>
      <c r="N23" s="25">
        <f t="shared" si="5"/>
        <v>60</v>
      </c>
      <c r="O23" s="26">
        <f t="shared" si="6"/>
        <v>65</v>
      </c>
      <c r="P23" s="20"/>
      <c r="Q23" s="59"/>
      <c r="R23" s="20" t="s">
        <v>20</v>
      </c>
    </row>
    <row r="24" spans="2:18" ht="47.1" customHeight="1">
      <c r="B24" s="36" t="s">
        <v>17</v>
      </c>
      <c r="C24" s="37">
        <v>9</v>
      </c>
      <c r="D24" s="38" t="s">
        <v>35</v>
      </c>
      <c r="E24" s="39" t="s">
        <v>36</v>
      </c>
      <c r="F24" s="36">
        <v>20</v>
      </c>
      <c r="G24" s="40">
        <f t="shared" si="0"/>
        <v>180</v>
      </c>
      <c r="H24" s="36">
        <v>14</v>
      </c>
      <c r="I24" s="36">
        <v>15</v>
      </c>
      <c r="J24" s="36">
        <v>63</v>
      </c>
      <c r="K24" s="36">
        <v>41</v>
      </c>
      <c r="L24" s="36">
        <v>67</v>
      </c>
      <c r="M24" s="41">
        <f t="shared" ref="M24:M27" si="7">C24*J24*K24*L24/1000000</f>
        <v>1.5575490000000001</v>
      </c>
      <c r="N24" s="42">
        <f t="shared" ref="N24:N27" si="8">C24*H24</f>
        <v>126</v>
      </c>
      <c r="O24" s="43">
        <f t="shared" ref="O24:O27" si="9">C24*I24</f>
        <v>135</v>
      </c>
      <c r="P24" s="44"/>
      <c r="Q24" s="60">
        <v>10</v>
      </c>
      <c r="R24" s="20" t="s">
        <v>20</v>
      </c>
    </row>
    <row r="25" spans="2:18" ht="47.1" customHeight="1">
      <c r="B25" s="36" t="s">
        <v>17</v>
      </c>
      <c r="C25" s="37">
        <v>1</v>
      </c>
      <c r="D25" s="38" t="s">
        <v>35</v>
      </c>
      <c r="E25" s="39" t="s">
        <v>36</v>
      </c>
      <c r="F25" s="36">
        <v>15</v>
      </c>
      <c r="G25" s="40">
        <f t="shared" si="0"/>
        <v>15</v>
      </c>
      <c r="H25" s="36">
        <v>10.3</v>
      </c>
      <c r="I25" s="36">
        <v>12</v>
      </c>
      <c r="J25" s="36">
        <v>13</v>
      </c>
      <c r="K25" s="36">
        <v>41</v>
      </c>
      <c r="L25" s="36">
        <v>60</v>
      </c>
      <c r="M25" s="41">
        <f t="shared" si="7"/>
        <v>3.1980000000000001E-2</v>
      </c>
      <c r="N25" s="42">
        <f t="shared" si="8"/>
        <v>10.3</v>
      </c>
      <c r="O25" s="43">
        <f t="shared" si="9"/>
        <v>12</v>
      </c>
      <c r="P25" s="45"/>
      <c r="Q25" s="61"/>
      <c r="R25" s="20" t="s">
        <v>20</v>
      </c>
    </row>
    <row r="26" spans="2:18" ht="50.1" customHeight="1">
      <c r="B26" s="36" t="s">
        <v>17</v>
      </c>
      <c r="C26" s="37">
        <v>9</v>
      </c>
      <c r="D26" s="38" t="s">
        <v>37</v>
      </c>
      <c r="E26" s="39" t="s">
        <v>38</v>
      </c>
      <c r="F26" s="36">
        <v>20</v>
      </c>
      <c r="G26" s="40">
        <f t="shared" si="0"/>
        <v>180</v>
      </c>
      <c r="H26" s="36">
        <v>16</v>
      </c>
      <c r="I26" s="36">
        <v>17</v>
      </c>
      <c r="J26" s="36">
        <v>61</v>
      </c>
      <c r="K26" s="36">
        <v>44</v>
      </c>
      <c r="L26" s="36">
        <v>59</v>
      </c>
      <c r="M26" s="41">
        <f t="shared" si="7"/>
        <v>1.4252039999999999</v>
      </c>
      <c r="N26" s="42">
        <f t="shared" si="8"/>
        <v>144</v>
      </c>
      <c r="O26" s="43">
        <f t="shared" si="9"/>
        <v>153</v>
      </c>
      <c r="P26" s="46"/>
      <c r="Q26" s="60">
        <v>10</v>
      </c>
      <c r="R26" s="20" t="s">
        <v>20</v>
      </c>
    </row>
    <row r="27" spans="2:18" ht="50.1" customHeight="1">
      <c r="B27" s="36" t="s">
        <v>17</v>
      </c>
      <c r="C27" s="37">
        <v>1</v>
      </c>
      <c r="D27" s="38" t="s">
        <v>37</v>
      </c>
      <c r="E27" s="39" t="s">
        <v>38</v>
      </c>
      <c r="F27" s="36">
        <v>15</v>
      </c>
      <c r="G27" s="40">
        <f t="shared" si="0"/>
        <v>15</v>
      </c>
      <c r="H27" s="36">
        <v>13</v>
      </c>
      <c r="I27" s="36">
        <v>14</v>
      </c>
      <c r="J27" s="36">
        <v>61</v>
      </c>
      <c r="K27" s="36">
        <v>44</v>
      </c>
      <c r="L27" s="36">
        <v>50</v>
      </c>
      <c r="M27" s="41">
        <f t="shared" si="7"/>
        <v>0.13420000000000001</v>
      </c>
      <c r="N27" s="42">
        <f t="shared" si="8"/>
        <v>13</v>
      </c>
      <c r="O27" s="43">
        <f t="shared" si="9"/>
        <v>14</v>
      </c>
      <c r="P27" s="45"/>
      <c r="Q27" s="61"/>
      <c r="R27" s="20" t="s">
        <v>20</v>
      </c>
    </row>
    <row r="28" spans="2:18" ht="51" customHeight="1">
      <c r="B28" s="20" t="s">
        <v>17</v>
      </c>
      <c r="C28" s="21">
        <v>2</v>
      </c>
      <c r="D28" s="20" t="s">
        <v>39</v>
      </c>
      <c r="E28" s="22" t="s">
        <v>19</v>
      </c>
      <c r="F28" s="20">
        <v>36</v>
      </c>
      <c r="G28" s="23">
        <f t="shared" si="0"/>
        <v>72</v>
      </c>
      <c r="H28" s="20">
        <v>17</v>
      </c>
      <c r="I28" s="20">
        <v>19</v>
      </c>
      <c r="J28" s="20">
        <v>60</v>
      </c>
      <c r="K28" s="20">
        <v>50</v>
      </c>
      <c r="L28" s="20">
        <v>47</v>
      </c>
      <c r="M28" s="24">
        <f t="shared" ref="M28:M31" si="10">C28*J28*K28*L28/1000000</f>
        <v>0.28199999999999997</v>
      </c>
      <c r="N28" s="25">
        <f t="shared" ref="N28:N31" si="11">C28*H28</f>
        <v>34</v>
      </c>
      <c r="O28" s="26">
        <f t="shared" ref="O28:O31" si="12">C28*I28</f>
        <v>38</v>
      </c>
      <c r="P28" s="27"/>
      <c r="Q28" s="53">
        <f>SUM(C28:C31)</f>
        <v>6</v>
      </c>
      <c r="R28" s="20" t="s">
        <v>20</v>
      </c>
    </row>
    <row r="29" spans="2:18" ht="51" customHeight="1">
      <c r="B29" s="20" t="s">
        <v>17</v>
      </c>
      <c r="C29" s="21">
        <v>1</v>
      </c>
      <c r="D29" s="20" t="s">
        <v>39</v>
      </c>
      <c r="E29" s="22" t="s">
        <v>19</v>
      </c>
      <c r="F29" s="20">
        <v>28</v>
      </c>
      <c r="G29" s="23">
        <f t="shared" si="0"/>
        <v>28</v>
      </c>
      <c r="H29" s="20">
        <v>15</v>
      </c>
      <c r="I29" s="20">
        <v>17</v>
      </c>
      <c r="J29" s="20">
        <v>60</v>
      </c>
      <c r="K29" s="20">
        <v>50</v>
      </c>
      <c r="L29" s="20">
        <v>45</v>
      </c>
      <c r="M29" s="24">
        <f t="shared" si="10"/>
        <v>0.13500000000000001</v>
      </c>
      <c r="N29" s="25">
        <f t="shared" si="11"/>
        <v>15</v>
      </c>
      <c r="O29" s="26">
        <f t="shared" si="12"/>
        <v>17</v>
      </c>
      <c r="P29" s="28"/>
      <c r="Q29" s="62"/>
      <c r="R29" s="20" t="s">
        <v>20</v>
      </c>
    </row>
    <row r="30" spans="2:18" ht="51.95" customHeight="1">
      <c r="B30" s="20" t="s">
        <v>17</v>
      </c>
      <c r="C30" s="21">
        <v>2</v>
      </c>
      <c r="D30" s="20" t="s">
        <v>40</v>
      </c>
      <c r="E30" s="31" t="s">
        <v>34</v>
      </c>
      <c r="F30" s="20">
        <v>36</v>
      </c>
      <c r="G30" s="23">
        <f t="shared" si="0"/>
        <v>72</v>
      </c>
      <c r="H30" s="20">
        <v>17</v>
      </c>
      <c r="I30" s="20">
        <v>19</v>
      </c>
      <c r="J30" s="20">
        <v>60</v>
      </c>
      <c r="K30" s="20">
        <v>50</v>
      </c>
      <c r="L30" s="20">
        <v>47</v>
      </c>
      <c r="M30" s="24">
        <f t="shared" si="10"/>
        <v>0.28199999999999997</v>
      </c>
      <c r="N30" s="25">
        <f t="shared" si="11"/>
        <v>34</v>
      </c>
      <c r="O30" s="26">
        <f t="shared" si="12"/>
        <v>38</v>
      </c>
      <c r="P30" s="30"/>
      <c r="Q30" s="62"/>
      <c r="R30" s="20" t="s">
        <v>20</v>
      </c>
    </row>
    <row r="31" spans="2:18" ht="51.95" customHeight="1">
      <c r="B31" s="20" t="s">
        <v>17</v>
      </c>
      <c r="C31" s="21">
        <v>1</v>
      </c>
      <c r="D31" s="20" t="s">
        <v>40</v>
      </c>
      <c r="E31" s="31" t="s">
        <v>34</v>
      </c>
      <c r="F31" s="20">
        <v>28</v>
      </c>
      <c r="G31" s="23">
        <f t="shared" si="0"/>
        <v>28</v>
      </c>
      <c r="H31" s="20">
        <v>15</v>
      </c>
      <c r="I31" s="20">
        <v>17</v>
      </c>
      <c r="J31" s="20">
        <v>60</v>
      </c>
      <c r="K31" s="20">
        <v>50</v>
      </c>
      <c r="L31" s="20">
        <v>45</v>
      </c>
      <c r="M31" s="24">
        <f t="shared" si="10"/>
        <v>0.13500000000000001</v>
      </c>
      <c r="N31" s="25">
        <f t="shared" si="11"/>
        <v>15</v>
      </c>
      <c r="O31" s="26">
        <f t="shared" si="12"/>
        <v>17</v>
      </c>
      <c r="P31" s="30"/>
      <c r="Q31" s="59"/>
      <c r="R31" s="20" t="s">
        <v>20</v>
      </c>
    </row>
    <row r="32" spans="2:18" ht="42" customHeight="1">
      <c r="B32" s="20" t="s">
        <v>17</v>
      </c>
      <c r="C32" s="21">
        <v>4</v>
      </c>
      <c r="D32" s="31" t="s">
        <v>41</v>
      </c>
      <c r="E32" s="22" t="s">
        <v>22</v>
      </c>
      <c r="F32" s="20">
        <v>42</v>
      </c>
      <c r="G32" s="23">
        <f t="shared" si="0"/>
        <v>168</v>
      </c>
      <c r="H32" s="20">
        <v>18</v>
      </c>
      <c r="I32" s="32">
        <v>19.3</v>
      </c>
      <c r="J32" s="20">
        <v>70</v>
      </c>
      <c r="K32" s="20">
        <v>42</v>
      </c>
      <c r="L32" s="20">
        <v>39</v>
      </c>
      <c r="M32" s="24">
        <f t="shared" ref="M32:M36" si="13">C32*J32*K32*L32/1000000</f>
        <v>0.45863999999999999</v>
      </c>
      <c r="N32" s="25">
        <f t="shared" ref="N32:N36" si="14">C32*H32</f>
        <v>72</v>
      </c>
      <c r="O32" s="26">
        <f t="shared" ref="O32:O36" si="15">C32*I32</f>
        <v>77.2</v>
      </c>
      <c r="P32" s="27"/>
      <c r="Q32" s="53">
        <f>SUM(C32:C33)</f>
        <v>5</v>
      </c>
      <c r="R32" s="20" t="s">
        <v>20</v>
      </c>
    </row>
    <row r="33" spans="2:18" ht="42" customHeight="1">
      <c r="B33" s="20" t="s">
        <v>17</v>
      </c>
      <c r="C33" s="21">
        <v>1</v>
      </c>
      <c r="D33" s="31" t="s">
        <v>41</v>
      </c>
      <c r="E33" s="22" t="s">
        <v>22</v>
      </c>
      <c r="F33" s="20">
        <v>32</v>
      </c>
      <c r="G33" s="23">
        <f t="shared" si="0"/>
        <v>32</v>
      </c>
      <c r="H33" s="20">
        <v>14</v>
      </c>
      <c r="I33" s="32">
        <v>15.3</v>
      </c>
      <c r="J33" s="20">
        <v>70</v>
      </c>
      <c r="K33" s="20">
        <v>42</v>
      </c>
      <c r="L33" s="20">
        <v>35</v>
      </c>
      <c r="M33" s="24">
        <f t="shared" si="13"/>
        <v>0.10290000000000001</v>
      </c>
      <c r="N33" s="25">
        <f t="shared" si="14"/>
        <v>14</v>
      </c>
      <c r="O33" s="26">
        <f t="shared" si="15"/>
        <v>15.3</v>
      </c>
      <c r="P33" s="28"/>
      <c r="Q33" s="59"/>
      <c r="R33" s="20" t="s">
        <v>20</v>
      </c>
    </row>
    <row r="34" spans="2:18" ht="83.1" customHeight="1">
      <c r="B34" s="20" t="s">
        <v>17</v>
      </c>
      <c r="C34" s="21">
        <v>4</v>
      </c>
      <c r="D34" s="31" t="s">
        <v>42</v>
      </c>
      <c r="E34" s="22" t="s">
        <v>19</v>
      </c>
      <c r="F34" s="20">
        <v>50</v>
      </c>
      <c r="G34" s="23">
        <f t="shared" si="0"/>
        <v>200</v>
      </c>
      <c r="H34" s="20">
        <v>20</v>
      </c>
      <c r="I34" s="20">
        <v>21</v>
      </c>
      <c r="J34" s="20">
        <v>58</v>
      </c>
      <c r="K34" s="20">
        <v>48</v>
      </c>
      <c r="L34" s="20">
        <v>32</v>
      </c>
      <c r="M34" s="24">
        <f t="shared" si="13"/>
        <v>0.356352</v>
      </c>
      <c r="N34" s="25">
        <f t="shared" si="14"/>
        <v>80</v>
      </c>
      <c r="O34" s="26">
        <f t="shared" si="15"/>
        <v>84</v>
      </c>
      <c r="P34" s="28"/>
      <c r="Q34" s="29">
        <f>SUM(C34)</f>
        <v>4</v>
      </c>
      <c r="R34" s="20" t="s">
        <v>20</v>
      </c>
    </row>
    <row r="35" spans="2:18" ht="83.1" customHeight="1">
      <c r="B35" s="20" t="s">
        <v>17</v>
      </c>
      <c r="C35" s="21">
        <v>5</v>
      </c>
      <c r="D35" s="20" t="s">
        <v>43</v>
      </c>
      <c r="E35" s="22" t="s">
        <v>19</v>
      </c>
      <c r="F35" s="20">
        <v>20</v>
      </c>
      <c r="G35" s="23">
        <f t="shared" si="0"/>
        <v>100</v>
      </c>
      <c r="H35" s="20">
        <v>11</v>
      </c>
      <c r="I35" s="20">
        <v>12</v>
      </c>
      <c r="J35" s="20">
        <v>72</v>
      </c>
      <c r="K35" s="20">
        <v>42</v>
      </c>
      <c r="L35" s="20">
        <v>43</v>
      </c>
      <c r="M35" s="24">
        <f t="shared" si="13"/>
        <v>0.65015999999999996</v>
      </c>
      <c r="N35" s="25">
        <f t="shared" si="14"/>
        <v>55</v>
      </c>
      <c r="O35" s="26">
        <f t="shared" si="15"/>
        <v>60</v>
      </c>
      <c r="P35" s="20"/>
      <c r="Q35" s="53">
        <f>SUM(C35:C36)</f>
        <v>10</v>
      </c>
      <c r="R35" s="20" t="s">
        <v>20</v>
      </c>
    </row>
    <row r="36" spans="2:18" ht="83.1" customHeight="1">
      <c r="B36" s="20" t="s">
        <v>17</v>
      </c>
      <c r="C36" s="21">
        <v>5</v>
      </c>
      <c r="D36" s="20" t="s">
        <v>44</v>
      </c>
      <c r="E36" s="31" t="s">
        <v>34</v>
      </c>
      <c r="F36" s="20">
        <v>20</v>
      </c>
      <c r="G36" s="23">
        <f t="shared" si="0"/>
        <v>100</v>
      </c>
      <c r="H36" s="20">
        <v>11</v>
      </c>
      <c r="I36" s="20">
        <v>12</v>
      </c>
      <c r="J36" s="20">
        <v>72</v>
      </c>
      <c r="K36" s="20">
        <v>42</v>
      </c>
      <c r="L36" s="20">
        <v>43</v>
      </c>
      <c r="M36" s="24">
        <f t="shared" si="13"/>
        <v>0.65015999999999996</v>
      </c>
      <c r="N36" s="25">
        <f t="shared" si="14"/>
        <v>55</v>
      </c>
      <c r="O36" s="26">
        <f t="shared" si="15"/>
        <v>60</v>
      </c>
      <c r="P36" s="20"/>
      <c r="Q36" s="59"/>
      <c r="R36" s="20" t="s">
        <v>20</v>
      </c>
    </row>
    <row r="37" spans="2:18" ht="83.1" customHeight="1">
      <c r="B37" s="20" t="s">
        <v>17</v>
      </c>
      <c r="C37" s="21">
        <v>10</v>
      </c>
      <c r="D37" s="20" t="s">
        <v>45</v>
      </c>
      <c r="E37" s="22" t="s">
        <v>19</v>
      </c>
      <c r="F37" s="20">
        <v>10</v>
      </c>
      <c r="G37" s="23">
        <f t="shared" si="0"/>
        <v>100</v>
      </c>
      <c r="H37" s="20">
        <v>9.5</v>
      </c>
      <c r="I37" s="20">
        <v>10.5</v>
      </c>
      <c r="J37" s="20">
        <v>50</v>
      </c>
      <c r="K37" s="20">
        <v>36</v>
      </c>
      <c r="L37" s="20">
        <v>63</v>
      </c>
      <c r="M37" s="24">
        <f t="shared" ref="M37:M41" si="16">C37*J37*K37*L37/1000000</f>
        <v>1.1339999999999999</v>
      </c>
      <c r="N37" s="25">
        <f t="shared" ref="N37:N41" si="17">C37*H37</f>
        <v>95</v>
      </c>
      <c r="O37" s="26">
        <f t="shared" ref="O37:O41" si="18">C37*I37</f>
        <v>105</v>
      </c>
      <c r="P37" s="20"/>
      <c r="Q37" s="53">
        <f>SUM(C37:C38)</f>
        <v>20</v>
      </c>
      <c r="R37" s="20" t="s">
        <v>20</v>
      </c>
    </row>
    <row r="38" spans="2:18" ht="83.1" customHeight="1">
      <c r="B38" s="20" t="s">
        <v>17</v>
      </c>
      <c r="C38" s="21">
        <v>10</v>
      </c>
      <c r="D38" s="20" t="s">
        <v>46</v>
      </c>
      <c r="E38" s="31" t="s">
        <v>31</v>
      </c>
      <c r="F38" s="20">
        <v>10</v>
      </c>
      <c r="G38" s="23">
        <f t="shared" si="0"/>
        <v>100</v>
      </c>
      <c r="H38" s="20">
        <v>9.5</v>
      </c>
      <c r="I38" s="20">
        <v>10.5</v>
      </c>
      <c r="J38" s="20">
        <v>50</v>
      </c>
      <c r="K38" s="20">
        <v>36</v>
      </c>
      <c r="L38" s="20">
        <v>63</v>
      </c>
      <c r="M38" s="24">
        <f t="shared" si="16"/>
        <v>1.1339999999999999</v>
      </c>
      <c r="N38" s="25">
        <f t="shared" si="17"/>
        <v>95</v>
      </c>
      <c r="O38" s="26">
        <f t="shared" si="18"/>
        <v>105</v>
      </c>
      <c r="P38" s="20"/>
      <c r="Q38" s="59"/>
      <c r="R38" s="20" t="s">
        <v>20</v>
      </c>
    </row>
    <row r="39" spans="2:18" ht="83.1" customHeight="1">
      <c r="B39" s="20" t="s">
        <v>17</v>
      </c>
      <c r="C39" s="21">
        <v>8</v>
      </c>
      <c r="D39" s="20" t="s">
        <v>47</v>
      </c>
      <c r="E39" s="22" t="s">
        <v>19</v>
      </c>
      <c r="F39" s="20">
        <v>25</v>
      </c>
      <c r="G39" s="23">
        <f t="shared" si="0"/>
        <v>200</v>
      </c>
      <c r="H39" s="20">
        <v>14</v>
      </c>
      <c r="I39" s="20">
        <v>15</v>
      </c>
      <c r="J39" s="20">
        <v>60</v>
      </c>
      <c r="K39" s="20">
        <v>39</v>
      </c>
      <c r="L39" s="20">
        <v>43</v>
      </c>
      <c r="M39" s="24">
        <f t="shared" si="16"/>
        <v>0.80496000000000001</v>
      </c>
      <c r="N39" s="25">
        <f t="shared" si="17"/>
        <v>112</v>
      </c>
      <c r="O39" s="26">
        <f t="shared" si="18"/>
        <v>120</v>
      </c>
      <c r="P39" s="27"/>
      <c r="Q39" s="21">
        <f>SUM(C39)</f>
        <v>8</v>
      </c>
      <c r="R39" s="20" t="s">
        <v>20</v>
      </c>
    </row>
    <row r="40" spans="2:18" ht="53.1" customHeight="1">
      <c r="B40" s="20" t="s">
        <v>17</v>
      </c>
      <c r="C40" s="21">
        <v>6</v>
      </c>
      <c r="D40" s="20" t="s">
        <v>48</v>
      </c>
      <c r="E40" s="31" t="s">
        <v>34</v>
      </c>
      <c r="F40" s="20">
        <v>15</v>
      </c>
      <c r="G40" s="23">
        <f t="shared" si="0"/>
        <v>90</v>
      </c>
      <c r="H40" s="20">
        <v>11</v>
      </c>
      <c r="I40" s="20">
        <v>12</v>
      </c>
      <c r="J40" s="20">
        <v>58</v>
      </c>
      <c r="K40" s="20">
        <v>42</v>
      </c>
      <c r="L40" s="20">
        <v>41</v>
      </c>
      <c r="M40" s="24">
        <f t="shared" si="16"/>
        <v>0.59925600000000001</v>
      </c>
      <c r="N40" s="25">
        <f t="shared" si="17"/>
        <v>66</v>
      </c>
      <c r="O40" s="26">
        <f t="shared" si="18"/>
        <v>72</v>
      </c>
      <c r="P40" s="27"/>
      <c r="Q40" s="55">
        <f>SUM(C40:C43)</f>
        <v>14</v>
      </c>
      <c r="R40" s="20" t="s">
        <v>20</v>
      </c>
    </row>
    <row r="41" spans="2:18" ht="53.1" customHeight="1">
      <c r="B41" s="20" t="s">
        <v>17</v>
      </c>
      <c r="C41" s="21">
        <v>1</v>
      </c>
      <c r="D41" s="20" t="s">
        <v>48</v>
      </c>
      <c r="E41" s="31" t="s">
        <v>34</v>
      </c>
      <c r="F41" s="20">
        <v>9</v>
      </c>
      <c r="G41" s="23">
        <f t="shared" si="0"/>
        <v>9</v>
      </c>
      <c r="H41" s="20">
        <v>7</v>
      </c>
      <c r="I41" s="20">
        <v>8</v>
      </c>
      <c r="J41" s="20">
        <v>58</v>
      </c>
      <c r="K41" s="20">
        <v>42</v>
      </c>
      <c r="L41" s="20">
        <v>33</v>
      </c>
      <c r="M41" s="24">
        <f t="shared" si="16"/>
        <v>8.0388000000000001E-2</v>
      </c>
      <c r="N41" s="25">
        <f t="shared" si="17"/>
        <v>7</v>
      </c>
      <c r="O41" s="26">
        <f t="shared" si="18"/>
        <v>8</v>
      </c>
      <c r="P41" s="28"/>
      <c r="Q41" s="56"/>
      <c r="R41" s="20" t="s">
        <v>20</v>
      </c>
    </row>
    <row r="42" spans="2:18" ht="53.1" customHeight="1">
      <c r="B42" s="20" t="s">
        <v>17</v>
      </c>
      <c r="C42" s="21">
        <v>6</v>
      </c>
      <c r="D42" s="20" t="s">
        <v>49</v>
      </c>
      <c r="E42" s="31" t="s">
        <v>50</v>
      </c>
      <c r="F42" s="20">
        <v>15</v>
      </c>
      <c r="G42" s="23">
        <f t="shared" si="0"/>
        <v>90</v>
      </c>
      <c r="H42" s="20">
        <v>11</v>
      </c>
      <c r="I42" s="20">
        <v>12</v>
      </c>
      <c r="J42" s="20">
        <v>58</v>
      </c>
      <c r="K42" s="20">
        <v>42</v>
      </c>
      <c r="L42" s="20">
        <v>41</v>
      </c>
      <c r="M42" s="24">
        <f t="shared" ref="M42" si="19">C42*J42*K42*L42/1000000</f>
        <v>0.59925600000000001</v>
      </c>
      <c r="N42" s="25">
        <f t="shared" ref="N42" si="20">C42*H42</f>
        <v>66</v>
      </c>
      <c r="O42" s="26">
        <f t="shared" ref="O42" si="21">C42*I42</f>
        <v>72</v>
      </c>
      <c r="P42" s="30"/>
      <c r="Q42" s="56"/>
      <c r="R42" s="20" t="s">
        <v>20</v>
      </c>
    </row>
    <row r="43" spans="2:18" ht="53.1" customHeight="1">
      <c r="B43" s="20" t="s">
        <v>17</v>
      </c>
      <c r="C43" s="21">
        <v>1</v>
      </c>
      <c r="D43" s="20" t="s">
        <v>49</v>
      </c>
      <c r="E43" s="31" t="s">
        <v>50</v>
      </c>
      <c r="F43" s="20">
        <v>10</v>
      </c>
      <c r="G43" s="23">
        <f t="shared" si="0"/>
        <v>10</v>
      </c>
      <c r="H43" s="20">
        <v>7</v>
      </c>
      <c r="I43" s="20">
        <v>8</v>
      </c>
      <c r="J43" s="20">
        <v>58</v>
      </c>
      <c r="K43" s="20">
        <v>42</v>
      </c>
      <c r="L43" s="20">
        <v>33</v>
      </c>
      <c r="M43" s="24">
        <f t="shared" ref="M43:M49" si="22">C43*J43*K43*L43/1000000</f>
        <v>8.0388000000000001E-2</v>
      </c>
      <c r="N43" s="25">
        <f t="shared" ref="N43:N49" si="23">C43*H43</f>
        <v>7</v>
      </c>
      <c r="O43" s="26">
        <f t="shared" ref="O43:O49" si="24">C43*I43</f>
        <v>8</v>
      </c>
      <c r="P43" s="28"/>
      <c r="Q43" s="57"/>
      <c r="R43" s="20" t="s">
        <v>20</v>
      </c>
    </row>
    <row r="44" spans="2:18" ht="42.95" customHeight="1">
      <c r="B44" s="20" t="s">
        <v>17</v>
      </c>
      <c r="C44" s="21">
        <v>6</v>
      </c>
      <c r="D44" s="20" t="s">
        <v>51</v>
      </c>
      <c r="E44" s="22" t="s">
        <v>22</v>
      </c>
      <c r="F44" s="20">
        <v>15</v>
      </c>
      <c r="G44" s="23">
        <f t="shared" si="0"/>
        <v>90</v>
      </c>
      <c r="H44" s="20">
        <v>11</v>
      </c>
      <c r="I44" s="20">
        <v>12</v>
      </c>
      <c r="J44" s="20">
        <v>58</v>
      </c>
      <c r="K44" s="20">
        <v>42</v>
      </c>
      <c r="L44" s="20">
        <v>41</v>
      </c>
      <c r="M44" s="24">
        <f t="shared" si="22"/>
        <v>0.59925600000000001</v>
      </c>
      <c r="N44" s="25">
        <f t="shared" si="23"/>
        <v>66</v>
      </c>
      <c r="O44" s="26">
        <f t="shared" si="24"/>
        <v>72</v>
      </c>
      <c r="P44" s="30"/>
      <c r="Q44" s="55">
        <f>SUM(C44:C47)</f>
        <v>14</v>
      </c>
      <c r="R44" s="20" t="s">
        <v>20</v>
      </c>
    </row>
    <row r="45" spans="2:18" ht="42.95" customHeight="1">
      <c r="B45" s="20" t="s">
        <v>17</v>
      </c>
      <c r="C45" s="21">
        <v>1</v>
      </c>
      <c r="D45" s="20" t="s">
        <v>51</v>
      </c>
      <c r="E45" s="22" t="s">
        <v>22</v>
      </c>
      <c r="F45" s="20">
        <v>9</v>
      </c>
      <c r="G45" s="23">
        <f t="shared" si="0"/>
        <v>9</v>
      </c>
      <c r="H45" s="20">
        <v>8</v>
      </c>
      <c r="I45" s="20">
        <v>7</v>
      </c>
      <c r="J45" s="20">
        <v>58</v>
      </c>
      <c r="K45" s="20">
        <v>42</v>
      </c>
      <c r="L45" s="20">
        <v>33</v>
      </c>
      <c r="M45" s="24">
        <f t="shared" ref="M45:M46" si="25">C45*J45*K45*L45/1000000</f>
        <v>8.0388000000000001E-2</v>
      </c>
      <c r="N45" s="25">
        <f t="shared" ref="N45:N46" si="26">C45*H45</f>
        <v>8</v>
      </c>
      <c r="O45" s="26">
        <f t="shared" ref="O45:O46" si="27">C45*I45</f>
        <v>7</v>
      </c>
      <c r="P45" s="30"/>
      <c r="Q45" s="56"/>
      <c r="R45" s="20" t="s">
        <v>20</v>
      </c>
    </row>
    <row r="46" spans="2:18" ht="42.95" customHeight="1">
      <c r="B46" s="20" t="s">
        <v>17</v>
      </c>
      <c r="C46" s="21">
        <v>6</v>
      </c>
      <c r="D46" s="20" t="s">
        <v>52</v>
      </c>
      <c r="E46" s="31" t="s">
        <v>53</v>
      </c>
      <c r="F46" s="20">
        <v>15</v>
      </c>
      <c r="G46" s="23">
        <f t="shared" si="0"/>
        <v>90</v>
      </c>
      <c r="H46" s="20">
        <v>11</v>
      </c>
      <c r="I46" s="20">
        <v>12</v>
      </c>
      <c r="J46" s="20">
        <v>58</v>
      </c>
      <c r="K46" s="20">
        <v>42</v>
      </c>
      <c r="L46" s="20">
        <v>41</v>
      </c>
      <c r="M46" s="24">
        <f t="shared" si="25"/>
        <v>0.59925600000000001</v>
      </c>
      <c r="N46" s="25">
        <f t="shared" si="26"/>
        <v>66</v>
      </c>
      <c r="O46" s="26">
        <f t="shared" si="27"/>
        <v>72</v>
      </c>
      <c r="P46" s="27"/>
      <c r="Q46" s="56"/>
      <c r="R46" s="20" t="s">
        <v>20</v>
      </c>
    </row>
    <row r="47" spans="2:18" ht="42.95" customHeight="1">
      <c r="B47" s="20" t="s">
        <v>17</v>
      </c>
      <c r="C47" s="21">
        <v>1</v>
      </c>
      <c r="D47" s="20" t="s">
        <v>52</v>
      </c>
      <c r="E47" s="31" t="s">
        <v>53</v>
      </c>
      <c r="F47" s="20">
        <v>10</v>
      </c>
      <c r="G47" s="23">
        <f t="shared" si="0"/>
        <v>10</v>
      </c>
      <c r="H47" s="20">
        <v>7</v>
      </c>
      <c r="I47" s="20">
        <v>8</v>
      </c>
      <c r="J47" s="20">
        <v>58</v>
      </c>
      <c r="K47" s="20">
        <v>42</v>
      </c>
      <c r="L47" s="20">
        <v>33</v>
      </c>
      <c r="M47" s="24">
        <f t="shared" si="22"/>
        <v>8.0388000000000001E-2</v>
      </c>
      <c r="N47" s="25">
        <f t="shared" si="23"/>
        <v>7</v>
      </c>
      <c r="O47" s="26">
        <f t="shared" si="24"/>
        <v>8</v>
      </c>
      <c r="P47" s="30"/>
      <c r="Q47" s="57"/>
      <c r="R47" s="20" t="s">
        <v>20</v>
      </c>
    </row>
    <row r="48" spans="2:18" ht="41.1" customHeight="1">
      <c r="B48" s="20" t="s">
        <v>17</v>
      </c>
      <c r="C48" s="21">
        <v>6</v>
      </c>
      <c r="D48" s="20" t="s">
        <v>54</v>
      </c>
      <c r="E48" s="22" t="s">
        <v>22</v>
      </c>
      <c r="F48" s="20">
        <v>15</v>
      </c>
      <c r="G48" s="23">
        <f t="shared" si="0"/>
        <v>90</v>
      </c>
      <c r="H48" s="20">
        <v>12</v>
      </c>
      <c r="I48" s="20">
        <v>12.5</v>
      </c>
      <c r="J48" s="20">
        <v>58</v>
      </c>
      <c r="K48" s="20">
        <v>42</v>
      </c>
      <c r="L48" s="20">
        <v>41</v>
      </c>
      <c r="M48" s="24">
        <f t="shared" si="22"/>
        <v>0.59925600000000001</v>
      </c>
      <c r="N48" s="25">
        <f t="shared" si="23"/>
        <v>72</v>
      </c>
      <c r="O48" s="26">
        <f t="shared" si="24"/>
        <v>75</v>
      </c>
      <c r="P48" s="27"/>
      <c r="Q48" s="55">
        <f>SUM(C48:C51)</f>
        <v>14</v>
      </c>
      <c r="R48" s="20" t="s">
        <v>20</v>
      </c>
    </row>
    <row r="49" spans="2:18" ht="41.1" customHeight="1">
      <c r="B49" s="20" t="s">
        <v>17</v>
      </c>
      <c r="C49" s="21">
        <v>1</v>
      </c>
      <c r="D49" s="20" t="s">
        <v>54</v>
      </c>
      <c r="E49" s="22" t="s">
        <v>22</v>
      </c>
      <c r="F49" s="20">
        <v>10</v>
      </c>
      <c r="G49" s="23">
        <f t="shared" si="0"/>
        <v>10</v>
      </c>
      <c r="H49" s="20">
        <v>8</v>
      </c>
      <c r="I49" s="20">
        <v>8.5</v>
      </c>
      <c r="J49" s="20">
        <v>58</v>
      </c>
      <c r="K49" s="20">
        <v>42</v>
      </c>
      <c r="L49" s="20">
        <v>33</v>
      </c>
      <c r="M49" s="24">
        <f t="shared" si="22"/>
        <v>8.0388000000000001E-2</v>
      </c>
      <c r="N49" s="25">
        <f t="shared" si="23"/>
        <v>8</v>
      </c>
      <c r="O49" s="26">
        <f t="shared" si="24"/>
        <v>8.5</v>
      </c>
      <c r="P49" s="28"/>
      <c r="Q49" s="56"/>
      <c r="R49" s="20" t="s">
        <v>20</v>
      </c>
    </row>
    <row r="50" spans="2:18" ht="41.1" customHeight="1">
      <c r="B50" s="20" t="s">
        <v>17</v>
      </c>
      <c r="C50" s="21">
        <v>6</v>
      </c>
      <c r="D50" s="20" t="s">
        <v>55</v>
      </c>
      <c r="E50" s="22" t="s">
        <v>27</v>
      </c>
      <c r="F50" s="20">
        <v>15</v>
      </c>
      <c r="G50" s="23">
        <f t="shared" si="0"/>
        <v>90</v>
      </c>
      <c r="H50" s="20">
        <v>12</v>
      </c>
      <c r="I50" s="20">
        <v>12.5</v>
      </c>
      <c r="J50" s="20">
        <v>58</v>
      </c>
      <c r="K50" s="20">
        <v>42</v>
      </c>
      <c r="L50" s="20">
        <v>41</v>
      </c>
      <c r="M50" s="24">
        <f t="shared" ref="M50" si="28">C50*J50*K50*L50/1000000</f>
        <v>0.59925600000000001</v>
      </c>
      <c r="N50" s="25">
        <f t="shared" ref="N50" si="29">C50*H50</f>
        <v>72</v>
      </c>
      <c r="O50" s="26">
        <f t="shared" ref="O50" si="30">C50*I50</f>
        <v>75</v>
      </c>
      <c r="P50" s="30"/>
      <c r="Q50" s="56"/>
      <c r="R50" s="20" t="s">
        <v>20</v>
      </c>
    </row>
    <row r="51" spans="2:18" ht="41.1" customHeight="1">
      <c r="B51" s="20" t="s">
        <v>17</v>
      </c>
      <c r="C51" s="21">
        <v>1</v>
      </c>
      <c r="D51" s="20" t="s">
        <v>55</v>
      </c>
      <c r="E51" s="22" t="s">
        <v>27</v>
      </c>
      <c r="F51" s="20">
        <v>9</v>
      </c>
      <c r="G51" s="23">
        <f t="shared" si="0"/>
        <v>9</v>
      </c>
      <c r="H51" s="20">
        <v>7</v>
      </c>
      <c r="I51" s="20">
        <v>8</v>
      </c>
      <c r="J51" s="20">
        <v>58</v>
      </c>
      <c r="K51" s="20">
        <v>42</v>
      </c>
      <c r="L51" s="20">
        <v>33</v>
      </c>
      <c r="M51" s="24">
        <f t="shared" ref="M51:M53" si="31">C51*J51*K51*L51/1000000</f>
        <v>8.0388000000000001E-2</v>
      </c>
      <c r="N51" s="25">
        <f t="shared" ref="N51:N53" si="32">C51*H51</f>
        <v>7</v>
      </c>
      <c r="O51" s="26">
        <f t="shared" ref="O51:O53" si="33">C51*I51</f>
        <v>8</v>
      </c>
      <c r="P51" s="28"/>
      <c r="Q51" s="57"/>
      <c r="R51" s="20" t="s">
        <v>20</v>
      </c>
    </row>
    <row r="52" spans="2:18" ht="83.1" customHeight="1">
      <c r="B52" s="20" t="s">
        <v>17</v>
      </c>
      <c r="C52" s="21">
        <v>4</v>
      </c>
      <c r="D52" s="20" t="s">
        <v>56</v>
      </c>
      <c r="E52" s="22" t="s">
        <v>22</v>
      </c>
      <c r="F52" s="20">
        <v>50</v>
      </c>
      <c r="G52" s="23">
        <f t="shared" si="0"/>
        <v>200</v>
      </c>
      <c r="H52" s="20">
        <v>16.600000000000001</v>
      </c>
      <c r="I52" s="20">
        <v>17.600000000000001</v>
      </c>
      <c r="J52" s="20">
        <v>55</v>
      </c>
      <c r="K52" s="20">
        <v>47</v>
      </c>
      <c r="L52" s="20">
        <v>45</v>
      </c>
      <c r="M52" s="24">
        <f t="shared" si="31"/>
        <v>0.46529999999999999</v>
      </c>
      <c r="N52" s="25">
        <f t="shared" si="32"/>
        <v>66.400000000000006</v>
      </c>
      <c r="O52" s="26">
        <f t="shared" si="33"/>
        <v>70.400000000000006</v>
      </c>
      <c r="P52" s="28"/>
      <c r="Q52" s="21">
        <f>SUM(C52)</f>
        <v>4</v>
      </c>
      <c r="R52" s="20" t="s">
        <v>20</v>
      </c>
    </row>
    <row r="53" spans="2:18" ht="83.1" customHeight="1">
      <c r="B53" s="20" t="s">
        <v>17</v>
      </c>
      <c r="C53" s="21">
        <v>10</v>
      </c>
      <c r="D53" s="31" t="s">
        <v>57</v>
      </c>
      <c r="E53" s="31" t="s">
        <v>31</v>
      </c>
      <c r="F53" s="20">
        <v>20</v>
      </c>
      <c r="G53" s="23">
        <f t="shared" si="0"/>
        <v>200</v>
      </c>
      <c r="H53" s="20">
        <v>11</v>
      </c>
      <c r="I53" s="20">
        <v>12</v>
      </c>
      <c r="J53" s="20">
        <v>45</v>
      </c>
      <c r="K53" s="20">
        <v>40</v>
      </c>
      <c r="L53" s="20">
        <v>40</v>
      </c>
      <c r="M53" s="24">
        <f t="shared" si="31"/>
        <v>0.72</v>
      </c>
      <c r="N53" s="25">
        <f t="shared" si="32"/>
        <v>110</v>
      </c>
      <c r="O53" s="26">
        <f t="shared" si="33"/>
        <v>120</v>
      </c>
      <c r="P53" s="20"/>
      <c r="Q53" s="21">
        <f>SUM(C53)</f>
        <v>10</v>
      </c>
      <c r="R53" s="20" t="s">
        <v>20</v>
      </c>
    </row>
    <row r="54" spans="2:18" s="2" customFormat="1" ht="44.1" customHeight="1">
      <c r="B54" s="47" t="s">
        <v>58</v>
      </c>
      <c r="C54" s="48">
        <f>SUM(C4:C53)</f>
        <v>241</v>
      </c>
      <c r="D54" s="47"/>
      <c r="E54" s="47"/>
      <c r="F54" s="47"/>
      <c r="G54" s="49">
        <f>SUM(G4:G53)</f>
        <v>3987</v>
      </c>
      <c r="H54" s="47"/>
      <c r="I54" s="47"/>
      <c r="J54" s="47"/>
      <c r="K54" s="47"/>
      <c r="L54" s="47"/>
      <c r="M54" s="50">
        <f>SUM(M4:M53)</f>
        <v>23.299133000000001</v>
      </c>
      <c r="N54" s="51">
        <f>SUM(N4:N53)</f>
        <v>2464.5</v>
      </c>
      <c r="O54" s="51">
        <f>SUM(O4:O53)</f>
        <v>2716.6</v>
      </c>
      <c r="P54" s="47"/>
      <c r="Q54" s="52">
        <f>SUM(Q4:Q53)</f>
        <v>241</v>
      </c>
      <c r="R54" s="47"/>
    </row>
  </sheetData>
  <mergeCells count="19">
    <mergeCell ref="Q40:Q43"/>
    <mergeCell ref="Q44:Q47"/>
    <mergeCell ref="Q48:Q51"/>
    <mergeCell ref="Q26:Q27"/>
    <mergeCell ref="Q28:Q31"/>
    <mergeCell ref="Q32:Q33"/>
    <mergeCell ref="Q35:Q36"/>
    <mergeCell ref="Q37:Q38"/>
    <mergeCell ref="Q16:Q17"/>
    <mergeCell ref="Q18:Q19"/>
    <mergeCell ref="Q20:Q21"/>
    <mergeCell ref="Q22:Q23"/>
    <mergeCell ref="Q24:Q25"/>
    <mergeCell ref="C5:C6"/>
    <mergeCell ref="C9:C10"/>
    <mergeCell ref="C13:C14"/>
    <mergeCell ref="Q4:Q7"/>
    <mergeCell ref="Q8:Q11"/>
    <mergeCell ref="Q12:Q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2025-07-04T01:10:00Z</dcterms:created>
  <dcterms:modified xsi:type="dcterms:W3CDTF">2026-03-06T09:19:39Z</dcterms:modified>
</cp:coreProperties>
</file>